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Rozpočet hlavní činnost" sheetId="1" r:id="rId1"/>
    <sheet name="Doplňková činnost" sheetId="2" r:id="rId2"/>
    <sheet name="Opravy a investice_zřizovatel" sheetId="3" r:id="rId3"/>
  </sheets>
  <definedNames>
    <definedName name="_xlnm.Print_Area" localSheetId="1">'Doplňková činnost'!$A$1:$I$62</definedName>
    <definedName name="_xlnm.Print_Area" localSheetId="2">'Opravy a investice_zřizovatel'!$A$1:$G$49</definedName>
    <definedName name="_xlnm.Print_Area" localSheetId="0">'Rozpočet hlavní činnost'!$A$1:$K$71</definedName>
  </definedNames>
  <calcPr fullCalcOnLoad="1"/>
</workbook>
</file>

<file path=xl/sharedStrings.xml><?xml version="1.0" encoding="utf-8"?>
<sst xmlns="http://schemas.openxmlformats.org/spreadsheetml/2006/main" count="151" uniqueCount="101">
  <si>
    <t>Účet</t>
  </si>
  <si>
    <t xml:space="preserve">Položka                     </t>
  </si>
  <si>
    <t xml:space="preserve">  Název</t>
  </si>
  <si>
    <t>Prádlo,oděv,obuv</t>
  </si>
  <si>
    <t>Učebnice,šk.pom.</t>
  </si>
  <si>
    <t xml:space="preserve">Knihy,tiskoviny </t>
  </si>
  <si>
    <t>DDHM</t>
  </si>
  <si>
    <t>Ost.materiál</t>
  </si>
  <si>
    <t>Vodné,stočné</t>
  </si>
  <si>
    <t>Plyn</t>
  </si>
  <si>
    <t>El. energie</t>
  </si>
  <si>
    <t>PHM - maziva</t>
  </si>
  <si>
    <t>Opravy a údržba</t>
  </si>
  <si>
    <t>Cestovné</t>
  </si>
  <si>
    <t>Pohoštění</t>
  </si>
  <si>
    <t>Služby pošt</t>
  </si>
  <si>
    <t>Služby telekomun.</t>
  </si>
  <si>
    <t>Školení</t>
  </si>
  <si>
    <t>Zpracování dat</t>
  </si>
  <si>
    <t xml:space="preserve">Ostat. služby </t>
  </si>
  <si>
    <t>Programy</t>
  </si>
  <si>
    <t>Platy</t>
  </si>
  <si>
    <t>Ost.osob.výdaje</t>
  </si>
  <si>
    <t>Soc.pojištění</t>
  </si>
  <si>
    <t>Zdravot.pojištění</t>
  </si>
  <si>
    <t>Povin. pojištění</t>
  </si>
  <si>
    <t xml:space="preserve"> xxxx</t>
  </si>
  <si>
    <t>Dary</t>
  </si>
  <si>
    <t>Manka a škody</t>
  </si>
  <si>
    <t>Odpisy DHM</t>
  </si>
  <si>
    <t>VÝNOSY CELKEM</t>
  </si>
  <si>
    <t>NÁKLADY CELKEM</t>
  </si>
  <si>
    <t>HOSPODÁŘSKÝ VÝSLEDEK</t>
  </si>
  <si>
    <t>Tržby za prod.zboží</t>
  </si>
  <si>
    <t>Jiné ostat.výnosy</t>
  </si>
  <si>
    <t>Příspěvky a dotace:</t>
  </si>
  <si>
    <t>Vlastní výnosy a tržby:</t>
  </si>
  <si>
    <t>Provoz.dotace - město (přísp.zřizov. na provoz)</t>
  </si>
  <si>
    <t>Jiné ostatní náklady</t>
  </si>
  <si>
    <t>Poradenské a právní služby</t>
  </si>
  <si>
    <t>Poplatky peněž. ústavu</t>
  </si>
  <si>
    <t>Topení</t>
  </si>
  <si>
    <t>Tržby za vlast.potraviny</t>
  </si>
  <si>
    <t>Tržby z prod.služeb -</t>
  </si>
  <si>
    <t>Tržby z prod.služeb - TV</t>
  </si>
  <si>
    <t>Ostatní služby</t>
  </si>
  <si>
    <t>Opravy</t>
  </si>
  <si>
    <t>Investice</t>
  </si>
  <si>
    <t>Ostatní dotace:</t>
  </si>
  <si>
    <t>Potraviny</t>
  </si>
  <si>
    <t>příděl do FKSP</t>
  </si>
  <si>
    <t>Jiné ostatní výnosy</t>
  </si>
  <si>
    <t>Tržby za služby -</t>
  </si>
  <si>
    <t>Celkem</t>
  </si>
  <si>
    <t xml:space="preserve"> Požadavky na investice a opravy hrazené zřizovatelem   / v Kč/</t>
  </si>
  <si>
    <t>Přehled hospodaření za hlavní činnost / v Kč /</t>
  </si>
  <si>
    <t>Přehled hospodaření za doplňkovou činnost / v Kč /</t>
  </si>
  <si>
    <t>Návrh rozpočtu na rok 2022</t>
  </si>
  <si>
    <t>Návrh rozpočtu rok 2022</t>
  </si>
  <si>
    <t>Návrh rozpočtu na rok 2024</t>
  </si>
  <si>
    <t>Skutečnost rok 2020</t>
  </si>
  <si>
    <t>Rozpočet na  rok 2020</t>
  </si>
  <si>
    <t>Rozpočet na rok 2021</t>
  </si>
  <si>
    <t>Návrh rozpočtu na rok 2023</t>
  </si>
  <si>
    <t>Skutečnost k 30.6.2021</t>
  </si>
  <si>
    <t>Rozpočet rok 2021</t>
  </si>
  <si>
    <t>Návrh rozpočtu rok 2023</t>
  </si>
  <si>
    <t>Návrh rozpočtu rok 2024</t>
  </si>
  <si>
    <t>Léky, zdrav. mateiál</t>
  </si>
  <si>
    <t>Ochranné pomůcky</t>
  </si>
  <si>
    <t>Výročí školy</t>
  </si>
  <si>
    <t>Tržby z prod.služeb - půjčovné, pořádání akcí</t>
  </si>
  <si>
    <t>Zboží k prodeji</t>
  </si>
  <si>
    <t>Akademie pro seniory</t>
  </si>
  <si>
    <t>LAG</t>
  </si>
  <si>
    <t>alikv.část odpisů (piáno)</t>
  </si>
  <si>
    <t>čerpání fin. Dary</t>
  </si>
  <si>
    <t>501+558</t>
  </si>
  <si>
    <t>použití RF</t>
  </si>
  <si>
    <t>pronájem</t>
  </si>
  <si>
    <t xml:space="preserve">Název PO: Základní umělecká škola Nový Bor </t>
  </si>
  <si>
    <t>Název PO: Základní umělecká škola Nový Bor</t>
  </si>
  <si>
    <t>malování</t>
  </si>
  <si>
    <t>údržba zahrady</t>
  </si>
  <si>
    <t>dveře</t>
  </si>
  <si>
    <t>oprava hlavního přívodu vody</t>
  </si>
  <si>
    <t>nová podlahová krytina do chodeb školy</t>
  </si>
  <si>
    <t>veranda</t>
  </si>
  <si>
    <t>celková rekonstrukce - elektroinstalace, otopná soustava, fasáda</t>
  </si>
  <si>
    <t>Sestavil: R. Trčková</t>
  </si>
  <si>
    <t>Kontaktní telefon: 739 128 760</t>
  </si>
  <si>
    <t>Název PO : Základní umělecká škola Nový Bor</t>
  </si>
  <si>
    <t>???</t>
  </si>
  <si>
    <t>Schválil dne:  Markéta Trnková Krchňáková, DiS., 6.9.2021</t>
  </si>
  <si>
    <t>Schválil dne: Markéta Trnková Krchňáková, DiS., 6.9.2021</t>
  </si>
  <si>
    <t>Schválil dne : Markéta Trnková Krchňáková, DiS., 6.9.2021                                                                                                  Kontaktní telefon: 739 128 760</t>
  </si>
  <si>
    <t>Návrh rozpočtu</t>
  </si>
  <si>
    <t>drobné opravy, plíseň ve sklepě</t>
  </si>
  <si>
    <t>odhlučnění bicí třídy - nové prostory 1.patro</t>
  </si>
  <si>
    <t>nové prostory pro ZUŠ - 1.patro LDO</t>
  </si>
  <si>
    <t>nové prostory pro ZUŠ - přízemí VO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</si>
</sst>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_ ;\-#,##0.00\ "/>
    <numFmt numFmtId="169" formatCode="#,##0_ ;\-#,##0\ "/>
    <numFmt numFmtId="170" formatCode="#,##0\ &quot;Kč&quot;"/>
    <numFmt numFmtId="171" formatCode="_-* #,##0.000\ &quot;Kč&quot;_-;\-* #,##0.000\ &quot;Kč&quot;_-;_-* &quot;-&quot;??\ &quot;Kč&quot;_-;_-@_-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34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/>
    </xf>
    <xf numFmtId="0" fontId="1" fillId="0" borderId="16" xfId="0" applyFont="1" applyBorder="1" applyAlignment="1">
      <alignment horizontal="justify" vertical="top" wrapText="1"/>
    </xf>
    <xf numFmtId="0" fontId="2" fillId="33" borderId="17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2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/>
    </xf>
    <xf numFmtId="0" fontId="11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justify"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 horizontal="left" wrapText="1"/>
    </xf>
    <xf numFmtId="0" fontId="9" fillId="35" borderId="18" xfId="0" applyFont="1" applyFill="1" applyBorder="1" applyAlignment="1">
      <alignment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left" vertical="top" wrapText="1"/>
    </xf>
    <xf numFmtId="0" fontId="9" fillId="35" borderId="19" xfId="0" applyFont="1" applyFill="1" applyBorder="1" applyAlignment="1">
      <alignment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/>
    </xf>
    <xf numFmtId="0" fontId="9" fillId="35" borderId="15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9" xfId="0" applyFont="1" applyFill="1" applyBorder="1" applyAlignment="1">
      <alignment/>
    </xf>
    <xf numFmtId="0" fontId="1" fillId="34" borderId="16" xfId="0" applyFont="1" applyFill="1" applyBorder="1" applyAlignment="1">
      <alignment horizontal="justify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/>
    </xf>
    <xf numFmtId="42" fontId="1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9" fillId="35" borderId="19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2" fontId="1" fillId="34" borderId="12" xfId="38" applyNumberFormat="1" applyFont="1" applyFill="1" applyBorder="1" applyAlignment="1">
      <alignment horizontal="center" vertical="center" wrapText="1"/>
    </xf>
    <xf numFmtId="44" fontId="1" fillId="34" borderId="12" xfId="38" applyFont="1" applyFill="1" applyBorder="1" applyAlignment="1">
      <alignment horizontal="center" vertical="center" wrapText="1"/>
    </xf>
    <xf numFmtId="42" fontId="1" fillId="35" borderId="12" xfId="38" applyNumberFormat="1" applyFont="1" applyFill="1" applyBorder="1" applyAlignment="1">
      <alignment horizontal="center" vertical="center" wrapText="1"/>
    </xf>
    <xf numFmtId="44" fontId="2" fillId="34" borderId="20" xfId="38" applyFont="1" applyFill="1" applyBorder="1" applyAlignment="1">
      <alignment horizontal="center" vertical="center" wrapText="1"/>
    </xf>
    <xf numFmtId="44" fontId="2" fillId="35" borderId="20" xfId="38" applyFont="1" applyFill="1" applyBorder="1" applyAlignment="1">
      <alignment horizontal="center" vertical="center" wrapText="1"/>
    </xf>
    <xf numFmtId="44" fontId="2" fillId="34" borderId="17" xfId="38" applyFont="1" applyFill="1" applyBorder="1" applyAlignment="1">
      <alignment horizontal="center" vertical="center" wrapText="1"/>
    </xf>
    <xf numFmtId="44" fontId="1" fillId="35" borderId="12" xfId="38" applyFont="1" applyFill="1" applyBorder="1" applyAlignment="1">
      <alignment horizontal="center" vertical="center" wrapText="1"/>
    </xf>
    <xf numFmtId="42" fontId="9" fillId="35" borderId="19" xfId="38" applyNumberFormat="1" applyFont="1" applyFill="1" applyBorder="1" applyAlignment="1">
      <alignment horizontal="center" vertical="center" wrapText="1"/>
    </xf>
    <xf numFmtId="44" fontId="2" fillId="34" borderId="0" xfId="38" applyFont="1" applyFill="1" applyBorder="1" applyAlignment="1">
      <alignment horizontal="center" vertical="center" wrapText="1"/>
    </xf>
    <xf numFmtId="44" fontId="2" fillId="33" borderId="21" xfId="38" applyFont="1" applyFill="1" applyBorder="1" applyAlignment="1">
      <alignment horizontal="center" vertical="center" wrapText="1"/>
    </xf>
    <xf numFmtId="42" fontId="9" fillId="35" borderId="12" xfId="38" applyNumberFormat="1" applyFont="1" applyFill="1" applyBorder="1" applyAlignment="1">
      <alignment horizontal="center" vertical="center" wrapText="1"/>
    </xf>
    <xf numFmtId="42" fontId="9" fillId="35" borderId="15" xfId="38" applyNumberFormat="1" applyFont="1" applyFill="1" applyBorder="1" applyAlignment="1">
      <alignment horizontal="center" vertical="center" wrapText="1"/>
    </xf>
    <xf numFmtId="44" fontId="9" fillId="34" borderId="12" xfId="38" applyFont="1" applyFill="1" applyBorder="1" applyAlignment="1">
      <alignment horizontal="center" vertical="center" wrapText="1"/>
    </xf>
    <xf numFmtId="44" fontId="9" fillId="35" borderId="12" xfId="38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44" fontId="1" fillId="33" borderId="12" xfId="0" applyNumberFormat="1" applyFont="1" applyFill="1" applyBorder="1" applyAlignment="1">
      <alignment horizontal="center" vertical="center" wrapText="1"/>
    </xf>
    <xf numFmtId="44" fontId="1" fillId="33" borderId="15" xfId="0" applyNumberFormat="1" applyFont="1" applyFill="1" applyBorder="1" applyAlignment="1">
      <alignment horizontal="center" vertical="center" wrapText="1"/>
    </xf>
    <xf numFmtId="44" fontId="1" fillId="33" borderId="17" xfId="0" applyNumberFormat="1" applyFont="1" applyFill="1" applyBorder="1" applyAlignment="1">
      <alignment horizontal="center" vertical="center" wrapText="1"/>
    </xf>
    <xf numFmtId="44" fontId="2" fillId="35" borderId="19" xfId="0" applyNumberFormat="1" applyFont="1" applyFill="1" applyBorder="1" applyAlignment="1">
      <alignment horizontal="center" vertical="center" wrapText="1"/>
    </xf>
    <xf numFmtId="44" fontId="1" fillId="33" borderId="12" xfId="0" applyNumberFormat="1" applyFont="1" applyFill="1" applyBorder="1" applyAlignment="1">
      <alignment horizontal="center" vertical="center"/>
    </xf>
    <xf numFmtId="44" fontId="2" fillId="35" borderId="18" xfId="0" applyNumberFormat="1" applyFont="1" applyFill="1" applyBorder="1" applyAlignment="1">
      <alignment horizontal="center" vertical="center" wrapText="1"/>
    </xf>
    <xf numFmtId="44" fontId="2" fillId="33" borderId="17" xfId="0" applyNumberFormat="1" applyFont="1" applyFill="1" applyBorder="1" applyAlignment="1">
      <alignment horizontal="center" vertical="center" wrapText="1"/>
    </xf>
    <xf numFmtId="44" fontId="8" fillId="33" borderId="12" xfId="0" applyNumberFormat="1" applyFont="1" applyFill="1" applyBorder="1" applyAlignment="1">
      <alignment horizontal="center" vertical="center" wrapText="1"/>
    </xf>
    <xf numFmtId="44" fontId="55" fillId="35" borderId="15" xfId="0" applyNumberFormat="1" applyFont="1" applyFill="1" applyBorder="1" applyAlignment="1">
      <alignment horizontal="center" vertical="center" wrapText="1"/>
    </xf>
    <xf numFmtId="44" fontId="1" fillId="34" borderId="17" xfId="0" applyNumberFormat="1" applyFont="1" applyFill="1" applyBorder="1" applyAlignment="1">
      <alignment horizontal="center" vertical="center" wrapText="1"/>
    </xf>
    <xf numFmtId="44" fontId="55" fillId="35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top" wrapText="1"/>
    </xf>
    <xf numFmtId="0" fontId="9" fillId="35" borderId="19" xfId="34" applyNumberFormat="1" applyFont="1" applyFill="1" applyBorder="1" applyAlignment="1">
      <alignment/>
    </xf>
    <xf numFmtId="0" fontId="9" fillId="35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left" vertical="top" wrapText="1"/>
    </xf>
    <xf numFmtId="44" fontId="2" fillId="33" borderId="22" xfId="0" applyNumberFormat="1" applyFont="1" applyFill="1" applyBorder="1" applyAlignment="1">
      <alignment horizontal="left" vertical="top" wrapText="1"/>
    </xf>
    <xf numFmtId="44" fontId="2" fillId="35" borderId="12" xfId="38" applyNumberFormat="1" applyFont="1" applyFill="1" applyBorder="1" applyAlignment="1">
      <alignment horizontal="center" vertical="center" wrapText="1"/>
    </xf>
    <xf numFmtId="44" fontId="1" fillId="34" borderId="12" xfId="38" applyNumberFormat="1" applyFont="1" applyFill="1" applyBorder="1" applyAlignment="1">
      <alignment horizontal="center" vertical="center" wrapText="1"/>
    </xf>
    <xf numFmtId="44" fontId="2" fillId="35" borderId="19" xfId="38" applyNumberFormat="1" applyFont="1" applyFill="1" applyBorder="1" applyAlignment="1">
      <alignment horizontal="center" vertical="center" wrapText="1"/>
    </xf>
    <xf numFmtId="44" fontId="2" fillId="35" borderId="18" xfId="38" applyNumberFormat="1" applyFont="1" applyFill="1" applyBorder="1" applyAlignment="1" applyProtection="1">
      <alignment horizontal="center" vertical="center" wrapText="1"/>
      <protection locked="0"/>
    </xf>
    <xf numFmtId="44" fontId="2" fillId="34" borderId="20" xfId="38" applyNumberFormat="1" applyFont="1" applyFill="1" applyBorder="1" applyAlignment="1">
      <alignment horizontal="center" vertical="center" wrapText="1"/>
    </xf>
    <xf numFmtId="44" fontId="2" fillId="34" borderId="12" xfId="38" applyNumberFormat="1" applyFont="1" applyFill="1" applyBorder="1" applyAlignment="1">
      <alignment horizontal="center" vertical="center" wrapText="1"/>
    </xf>
    <xf numFmtId="44" fontId="2" fillId="35" borderId="15" xfId="38" applyNumberFormat="1" applyFont="1" applyFill="1" applyBorder="1" applyAlignment="1">
      <alignment horizontal="center" vertical="center" wrapText="1"/>
    </xf>
    <xf numFmtId="44" fontId="2" fillId="34" borderId="17" xfId="38" applyNumberFormat="1" applyFont="1" applyFill="1" applyBorder="1" applyAlignment="1">
      <alignment horizontal="center" vertical="center" wrapText="1"/>
    </xf>
    <xf numFmtId="44" fontId="2" fillId="35" borderId="18" xfId="38" applyNumberFormat="1" applyFont="1" applyFill="1" applyBorder="1" applyAlignment="1">
      <alignment horizontal="center" vertical="center" wrapText="1"/>
    </xf>
    <xf numFmtId="44" fontId="2" fillId="35" borderId="12" xfId="38" applyNumberFormat="1" applyFont="1" applyFill="1" applyBorder="1" applyAlignment="1" applyProtection="1">
      <alignment horizontal="center" vertical="center" wrapText="1"/>
      <protection locked="0"/>
    </xf>
    <xf numFmtId="44" fontId="1" fillId="35" borderId="12" xfId="38" applyNumberFormat="1" applyFont="1" applyFill="1" applyBorder="1" applyAlignment="1">
      <alignment horizontal="center" vertical="center" wrapText="1"/>
    </xf>
    <xf numFmtId="44" fontId="2" fillId="35" borderId="20" xfId="38" applyNumberFormat="1" applyFont="1" applyFill="1" applyBorder="1" applyAlignment="1">
      <alignment horizontal="center" vertical="center" wrapText="1"/>
    </xf>
    <xf numFmtId="6" fontId="1" fillId="34" borderId="12" xfId="38" applyNumberFormat="1" applyFont="1" applyFill="1" applyBorder="1" applyAlignment="1">
      <alignment horizontal="center" vertical="center" wrapText="1"/>
    </xf>
    <xf numFmtId="6" fontId="9" fillId="35" borderId="12" xfId="38" applyNumberFormat="1" applyFont="1" applyFill="1" applyBorder="1" applyAlignment="1">
      <alignment horizontal="center" vertical="center" wrapText="1"/>
    </xf>
    <xf numFmtId="44" fontId="1" fillId="34" borderId="12" xfId="38" applyFont="1" applyFill="1" applyBorder="1" applyAlignment="1">
      <alignment horizontal="left" vertical="top" wrapText="1"/>
    </xf>
    <xf numFmtId="44" fontId="2" fillId="34" borderId="19" xfId="38" applyNumberFormat="1" applyFont="1" applyFill="1" applyBorder="1" applyAlignment="1">
      <alignment horizontal="center" vertical="center" wrapText="1"/>
    </xf>
    <xf numFmtId="44" fontId="2" fillId="34" borderId="18" xfId="38" applyNumberFormat="1" applyFont="1" applyFill="1" applyBorder="1" applyAlignment="1">
      <alignment horizontal="center" vertical="center" wrapText="1"/>
    </xf>
    <xf numFmtId="44" fontId="2" fillId="34" borderId="15" xfId="38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/>
    </xf>
    <xf numFmtId="0" fontId="1" fillId="34" borderId="0" xfId="0" applyFont="1" applyFill="1" applyBorder="1" applyAlignment="1">
      <alignment horizontal="justify"/>
    </xf>
    <xf numFmtId="0" fontId="0" fillId="0" borderId="0" xfId="0" applyAlignment="1">
      <alignment/>
    </xf>
    <xf numFmtId="0" fontId="5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15" fillId="3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4" fontId="2" fillId="34" borderId="10" xfId="0" applyNumberFormat="1" applyFont="1" applyFill="1" applyBorder="1" applyAlignment="1">
      <alignment vertical="center" wrapText="1"/>
    </xf>
    <xf numFmtId="44" fontId="1" fillId="34" borderId="25" xfId="0" applyNumberFormat="1" applyFont="1" applyFill="1" applyBorder="1" applyAlignment="1">
      <alignment vertical="center" wrapText="1"/>
    </xf>
    <xf numFmtId="14" fontId="1" fillId="34" borderId="0" xfId="0" applyNumberFormat="1" applyFont="1" applyFill="1" applyBorder="1" applyAlignment="1">
      <alignment horizontal="justify"/>
    </xf>
    <xf numFmtId="0" fontId="2" fillId="34" borderId="10" xfId="0" applyFont="1" applyFill="1" applyBorder="1" applyAlignment="1">
      <alignment vertical="center" wrapText="1"/>
    </xf>
    <xf numFmtId="0" fontId="1" fillId="34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0" fontId="4" fillId="12" borderId="12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justify" vertical="center" wrapText="1"/>
    </xf>
    <xf numFmtId="0" fontId="4" fillId="13" borderId="12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140625" defaultRowHeight="12.75"/>
  <cols>
    <col min="1" max="1" width="5.7109375" style="2" customWidth="1"/>
    <col min="2" max="2" width="9.7109375" style="22" customWidth="1"/>
    <col min="3" max="3" width="47.140625" style="3" customWidth="1"/>
    <col min="4" max="4" width="20.28125" style="3" customWidth="1"/>
    <col min="5" max="5" width="17.57421875" style="3" customWidth="1"/>
    <col min="6" max="6" width="19.00390625" style="2" customWidth="1"/>
    <col min="7" max="7" width="16.57421875" style="2" customWidth="1"/>
    <col min="8" max="9" width="17.8515625" style="2" customWidth="1"/>
    <col min="10" max="10" width="17.57421875" style="2" customWidth="1"/>
    <col min="11" max="16384" width="9.140625" style="2" customWidth="1"/>
  </cols>
  <sheetData>
    <row r="1" spans="1:5" ht="33.75" customHeight="1">
      <c r="A1" s="129" t="s">
        <v>55</v>
      </c>
      <c r="B1" s="130"/>
      <c r="C1" s="130"/>
      <c r="D1" s="66"/>
      <c r="E1" s="66"/>
    </row>
    <row r="2" spans="1:5" ht="15.75" customHeight="1">
      <c r="A2" s="1"/>
      <c r="E2" s="124" t="s">
        <v>96</v>
      </c>
    </row>
    <row r="3" spans="1:9" ht="21" customHeight="1" thickBot="1">
      <c r="A3" s="47" t="s">
        <v>80</v>
      </c>
      <c r="B3" s="48"/>
      <c r="C3" s="49"/>
      <c r="D3" s="49"/>
      <c r="E3" s="49"/>
      <c r="I3" s="63"/>
    </row>
    <row r="4" spans="1:10" s="6" customFormat="1" ht="0.75" customHeight="1" thickBot="1">
      <c r="A4" s="4"/>
      <c r="B4" s="23"/>
      <c r="C4" s="5"/>
      <c r="D4" s="5"/>
      <c r="E4" s="5"/>
      <c r="F4" s="133" t="s">
        <v>62</v>
      </c>
      <c r="G4" s="131" t="s">
        <v>64</v>
      </c>
      <c r="H4" s="131" t="s">
        <v>57</v>
      </c>
      <c r="I4" s="131" t="s">
        <v>63</v>
      </c>
      <c r="J4" s="131" t="s">
        <v>59</v>
      </c>
    </row>
    <row r="5" spans="1:10" s="6" customFormat="1" ht="34.5" customHeight="1" thickBot="1">
      <c r="A5" s="102" t="s">
        <v>0</v>
      </c>
      <c r="B5" s="103" t="s">
        <v>1</v>
      </c>
      <c r="C5" s="104" t="s">
        <v>2</v>
      </c>
      <c r="D5" s="99" t="s">
        <v>61</v>
      </c>
      <c r="E5" s="105" t="s">
        <v>60</v>
      </c>
      <c r="F5" s="134"/>
      <c r="G5" s="132"/>
      <c r="H5" s="132"/>
      <c r="I5" s="132"/>
      <c r="J5" s="132"/>
    </row>
    <row r="6" spans="1:17" s="38" customFormat="1" ht="15.75">
      <c r="A6" s="100">
        <v>691</v>
      </c>
      <c r="B6" s="101"/>
      <c r="C6" s="59" t="s">
        <v>35</v>
      </c>
      <c r="D6" s="106">
        <f>D7+D8+D9+D10+D11</f>
        <v>731000</v>
      </c>
      <c r="E6" s="98">
        <v>879766.97</v>
      </c>
      <c r="F6" s="115">
        <v>800000</v>
      </c>
      <c r="G6" s="106">
        <f>G7+G8+G9+G10+G11</f>
        <v>390463.15</v>
      </c>
      <c r="H6" s="115">
        <f>H7+H8+H9+H10+H11</f>
        <v>850000</v>
      </c>
      <c r="I6" s="108">
        <f>I7+I8+I9+I10+I11</f>
        <v>850000</v>
      </c>
      <c r="J6" s="108">
        <f>J7+J8+J9+J10+J11</f>
        <v>850000</v>
      </c>
      <c r="K6" s="39"/>
      <c r="L6" s="39"/>
      <c r="M6" s="39"/>
      <c r="N6" s="39"/>
      <c r="O6" s="39"/>
      <c r="P6" s="39"/>
      <c r="Q6" s="39"/>
    </row>
    <row r="7" spans="1:10" s="6" customFormat="1" ht="17.25" customHeight="1">
      <c r="A7" s="7"/>
      <c r="B7" s="26">
        <v>4121</v>
      </c>
      <c r="C7" s="8" t="s">
        <v>37</v>
      </c>
      <c r="D7" s="107">
        <v>731000</v>
      </c>
      <c r="E7" s="88">
        <v>691605.74</v>
      </c>
      <c r="F7" s="116">
        <v>800000</v>
      </c>
      <c r="G7" s="107">
        <v>348761.15</v>
      </c>
      <c r="H7" s="116">
        <v>850000</v>
      </c>
      <c r="I7" s="107">
        <v>850000</v>
      </c>
      <c r="J7" s="107">
        <v>850000</v>
      </c>
    </row>
    <row r="8" spans="1:17" s="6" customFormat="1" ht="15.75">
      <c r="A8" s="7"/>
      <c r="B8" s="26">
        <v>4129</v>
      </c>
      <c r="C8" s="8" t="s">
        <v>75</v>
      </c>
      <c r="D8" s="107"/>
      <c r="E8" s="88"/>
      <c r="F8" s="116"/>
      <c r="G8" s="107">
        <v>1826</v>
      </c>
      <c r="H8" s="116"/>
      <c r="I8" s="107"/>
      <c r="J8" s="107"/>
      <c r="K8" s="40"/>
      <c r="L8" s="40"/>
      <c r="M8" s="40"/>
      <c r="N8" s="40"/>
      <c r="O8" s="40"/>
      <c r="P8" s="40"/>
      <c r="Q8" s="40"/>
    </row>
    <row r="9" spans="1:10" s="6" customFormat="1" ht="15.75">
      <c r="A9" s="7"/>
      <c r="B9" s="26"/>
      <c r="C9" s="8" t="s">
        <v>48</v>
      </c>
      <c r="D9" s="107"/>
      <c r="E9" s="88"/>
      <c r="F9" s="116"/>
      <c r="G9" s="107"/>
      <c r="H9" s="116"/>
      <c r="I9" s="107"/>
      <c r="J9" s="107"/>
    </row>
    <row r="10" spans="1:10" s="6" customFormat="1" ht="15.75">
      <c r="A10" s="7">
        <v>649</v>
      </c>
      <c r="B10" s="26">
        <v>2329</v>
      </c>
      <c r="C10" s="8" t="s">
        <v>74</v>
      </c>
      <c r="D10" s="107"/>
      <c r="E10" s="88">
        <v>3343.23</v>
      </c>
      <c r="F10" s="116"/>
      <c r="G10" s="107">
        <v>18000</v>
      </c>
      <c r="H10" s="116"/>
      <c r="I10" s="107"/>
      <c r="J10" s="107"/>
    </row>
    <row r="11" spans="1:10" s="6" customFormat="1" ht="15.75">
      <c r="A11" s="13">
        <v>648</v>
      </c>
      <c r="B11" s="27">
        <v>4133</v>
      </c>
      <c r="C11" s="14" t="s">
        <v>76</v>
      </c>
      <c r="D11" s="107"/>
      <c r="E11" s="89">
        <v>14450</v>
      </c>
      <c r="F11" s="116"/>
      <c r="G11" s="107">
        <v>21876</v>
      </c>
      <c r="H11" s="116"/>
      <c r="I11" s="107"/>
      <c r="J11" s="107"/>
    </row>
    <row r="12" spans="1:10" s="6" customFormat="1" ht="15.75" customHeight="1">
      <c r="A12" s="16">
        <v>648</v>
      </c>
      <c r="B12" s="28">
        <v>4133</v>
      </c>
      <c r="C12" s="17" t="s">
        <v>78</v>
      </c>
      <c r="D12" s="107"/>
      <c r="E12" s="90">
        <v>170368</v>
      </c>
      <c r="F12" s="116"/>
      <c r="G12" s="107"/>
      <c r="H12" s="116"/>
      <c r="I12" s="107"/>
      <c r="J12" s="107"/>
    </row>
    <row r="13" spans="1:36" s="38" customFormat="1" ht="15.75">
      <c r="A13" s="53"/>
      <c r="B13" s="54"/>
      <c r="C13" s="55" t="s">
        <v>36</v>
      </c>
      <c r="D13" s="108">
        <f>D14+D15+D16+D17+D18+D19+D20</f>
        <v>600000</v>
      </c>
      <c r="E13" s="91">
        <f>SUM(E14:E20)</f>
        <v>684597</v>
      </c>
      <c r="F13" s="108">
        <f>F14+F15+F16+F17+F18+F19+F20</f>
        <v>604000</v>
      </c>
      <c r="G13" s="108">
        <f>G14+G15+G16+G17+G18+G19+G20</f>
        <v>381320</v>
      </c>
      <c r="H13" s="108">
        <f>H14+H15+H16+H17+H18+H19+H20</f>
        <v>655000</v>
      </c>
      <c r="I13" s="121">
        <f>I14+I15+I16+I17+I18+I19+I20</f>
        <v>655000</v>
      </c>
      <c r="J13" s="121">
        <f>J14+J15+J16+J17+J18+J19+J20</f>
        <v>655000</v>
      </c>
      <c r="K13" s="39"/>
      <c r="L13" s="39"/>
      <c r="M13" s="39"/>
      <c r="N13" s="39"/>
      <c r="O13" s="39"/>
      <c r="P13" s="39"/>
      <c r="Q13" s="3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10" s="6" customFormat="1" ht="15.75">
      <c r="A14" s="9">
        <v>601</v>
      </c>
      <c r="B14" s="25"/>
      <c r="C14" s="10" t="s">
        <v>42</v>
      </c>
      <c r="D14" s="107"/>
      <c r="E14" s="92"/>
      <c r="F14" s="116"/>
      <c r="G14" s="107"/>
      <c r="H14" s="116"/>
      <c r="I14" s="107"/>
      <c r="J14" s="107"/>
    </row>
    <row r="15" spans="1:10" s="6" customFormat="1" ht="15.75">
      <c r="A15" s="9">
        <v>602</v>
      </c>
      <c r="B15" s="25"/>
      <c r="C15" s="10" t="s">
        <v>43</v>
      </c>
      <c r="D15" s="107">
        <v>600000</v>
      </c>
      <c r="E15" s="92">
        <v>637538</v>
      </c>
      <c r="F15" s="116">
        <v>600000</v>
      </c>
      <c r="G15" s="107">
        <v>364620</v>
      </c>
      <c r="H15" s="116">
        <v>650000</v>
      </c>
      <c r="I15" s="107">
        <v>650000</v>
      </c>
      <c r="J15" s="107">
        <v>650000</v>
      </c>
    </row>
    <row r="16" spans="1:13" s="6" customFormat="1" ht="15.75">
      <c r="A16" s="9">
        <v>602</v>
      </c>
      <c r="B16" s="25"/>
      <c r="C16" s="10" t="s">
        <v>71</v>
      </c>
      <c r="D16" s="107"/>
      <c r="E16" s="92">
        <v>31900</v>
      </c>
      <c r="F16" s="116">
        <v>4000</v>
      </c>
      <c r="G16" s="107">
        <v>7050</v>
      </c>
      <c r="H16" s="116">
        <v>5000</v>
      </c>
      <c r="I16" s="107">
        <v>5000</v>
      </c>
      <c r="J16" s="107">
        <v>5000</v>
      </c>
      <c r="M16" s="64"/>
    </row>
    <row r="17" spans="1:10" s="6" customFormat="1" ht="15.75">
      <c r="A17" s="9">
        <v>602</v>
      </c>
      <c r="B17" s="25"/>
      <c r="C17" s="10" t="s">
        <v>44</v>
      </c>
      <c r="D17" s="107"/>
      <c r="E17" s="92"/>
      <c r="F17" s="116"/>
      <c r="G17" s="107"/>
      <c r="H17" s="116"/>
      <c r="I17" s="107"/>
      <c r="J17" s="107"/>
    </row>
    <row r="18" spans="1:10" s="6" customFormat="1" ht="15.75">
      <c r="A18" s="9">
        <v>604</v>
      </c>
      <c r="B18" s="25"/>
      <c r="C18" s="10" t="s">
        <v>33</v>
      </c>
      <c r="D18" s="107"/>
      <c r="E18" s="92">
        <v>13499</v>
      </c>
      <c r="F18" s="116"/>
      <c r="G18" s="107">
        <v>9650</v>
      </c>
      <c r="H18" s="116"/>
      <c r="I18" s="107"/>
      <c r="J18" s="107"/>
    </row>
    <row r="19" spans="1:10" s="6" customFormat="1" ht="15.75">
      <c r="A19" s="9">
        <v>603</v>
      </c>
      <c r="B19" s="25">
        <v>2132</v>
      </c>
      <c r="C19" s="10" t="s">
        <v>79</v>
      </c>
      <c r="D19" s="107"/>
      <c r="E19" s="92">
        <v>1660</v>
      </c>
      <c r="F19" s="116"/>
      <c r="G19" s="107"/>
      <c r="H19" s="116"/>
      <c r="I19" s="107"/>
      <c r="J19" s="107"/>
    </row>
    <row r="20" spans="1:10" s="6" customFormat="1" ht="15.75">
      <c r="A20" s="9">
        <v>649</v>
      </c>
      <c r="B20" s="25"/>
      <c r="C20" s="10" t="s">
        <v>34</v>
      </c>
      <c r="D20" s="107"/>
      <c r="E20" s="92"/>
      <c r="F20" s="116"/>
      <c r="G20" s="107"/>
      <c r="H20" s="116"/>
      <c r="I20" s="107"/>
      <c r="J20" s="107"/>
    </row>
    <row r="21" spans="1:36" s="38" customFormat="1" ht="15.75">
      <c r="A21" s="50"/>
      <c r="B21" s="51"/>
      <c r="C21" s="52" t="s">
        <v>30</v>
      </c>
      <c r="D21" s="109">
        <f aca="true" t="shared" si="0" ref="D21:J21">D6+D13</f>
        <v>1331000</v>
      </c>
      <c r="E21" s="93">
        <f t="shared" si="0"/>
        <v>1564363.97</v>
      </c>
      <c r="F21" s="114">
        <f t="shared" si="0"/>
        <v>1404000</v>
      </c>
      <c r="G21" s="114">
        <f t="shared" si="0"/>
        <v>771783.15</v>
      </c>
      <c r="H21" s="114">
        <f t="shared" si="0"/>
        <v>1505000</v>
      </c>
      <c r="I21" s="122">
        <f t="shared" si="0"/>
        <v>1505000</v>
      </c>
      <c r="J21" s="122">
        <f t="shared" si="0"/>
        <v>1505000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10" s="6" customFormat="1" ht="17.25" customHeight="1">
      <c r="A22" s="18"/>
      <c r="B22" s="29"/>
      <c r="C22" s="21"/>
      <c r="D22" s="94"/>
      <c r="E22" s="94"/>
      <c r="F22" s="117"/>
      <c r="G22" s="110"/>
      <c r="H22" s="117"/>
      <c r="I22" s="110"/>
      <c r="J22" s="110"/>
    </row>
    <row r="23" spans="1:10" s="6" customFormat="1" ht="15.75">
      <c r="A23" s="13">
        <v>501</v>
      </c>
      <c r="B23" s="27">
        <v>5133</v>
      </c>
      <c r="C23" s="14" t="s">
        <v>68</v>
      </c>
      <c r="D23" s="107">
        <v>1000</v>
      </c>
      <c r="E23" s="89">
        <v>127</v>
      </c>
      <c r="F23" s="116">
        <v>1000</v>
      </c>
      <c r="G23" s="107"/>
      <c r="H23" s="116">
        <v>1000</v>
      </c>
      <c r="I23" s="107">
        <v>1000</v>
      </c>
      <c r="J23" s="107">
        <v>1000</v>
      </c>
    </row>
    <row r="24" spans="1:10" s="6" customFormat="1" ht="15.75">
      <c r="A24" s="7">
        <v>501</v>
      </c>
      <c r="B24" s="26">
        <v>5132</v>
      </c>
      <c r="C24" s="8" t="s">
        <v>69</v>
      </c>
      <c r="D24" s="107">
        <v>3000</v>
      </c>
      <c r="E24" s="88">
        <v>1569</v>
      </c>
      <c r="F24" s="116">
        <v>3000</v>
      </c>
      <c r="G24" s="107"/>
      <c r="H24" s="116">
        <v>3000</v>
      </c>
      <c r="I24" s="107">
        <v>3000</v>
      </c>
      <c r="J24" s="107">
        <v>3000</v>
      </c>
    </row>
    <row r="25" spans="1:10" s="6" customFormat="1" ht="15.75">
      <c r="A25" s="7">
        <v>501</v>
      </c>
      <c r="B25" s="26">
        <v>5135</v>
      </c>
      <c r="C25" s="8" t="s">
        <v>4</v>
      </c>
      <c r="D25" s="107"/>
      <c r="E25" s="88"/>
      <c r="F25" s="116"/>
      <c r="G25" s="107"/>
      <c r="H25" s="116"/>
      <c r="I25" s="107"/>
      <c r="J25" s="107"/>
    </row>
    <row r="26" spans="1:10" s="6" customFormat="1" ht="31.5">
      <c r="A26" s="7" t="s">
        <v>77</v>
      </c>
      <c r="B26" s="26">
        <v>5136</v>
      </c>
      <c r="C26" s="8" t="s">
        <v>5</v>
      </c>
      <c r="D26" s="107">
        <v>40000</v>
      </c>
      <c r="E26" s="88">
        <v>185445.81</v>
      </c>
      <c r="F26" s="116">
        <v>40000</v>
      </c>
      <c r="G26" s="107">
        <v>105807.16</v>
      </c>
      <c r="H26" s="116">
        <v>60000</v>
      </c>
      <c r="I26" s="107">
        <v>60000</v>
      </c>
      <c r="J26" s="107">
        <v>60000</v>
      </c>
    </row>
    <row r="27" spans="1:17" s="6" customFormat="1" ht="31.5">
      <c r="A27" s="7" t="s">
        <v>77</v>
      </c>
      <c r="B27" s="26">
        <v>5137</v>
      </c>
      <c r="C27" s="8" t="s">
        <v>6</v>
      </c>
      <c r="D27" s="107">
        <v>180000</v>
      </c>
      <c r="E27" s="88">
        <v>249523.2</v>
      </c>
      <c r="F27" s="116">
        <v>152000</v>
      </c>
      <c r="G27" s="107">
        <v>90092.37</v>
      </c>
      <c r="H27" s="116">
        <v>180000</v>
      </c>
      <c r="I27" s="107">
        <v>180000</v>
      </c>
      <c r="J27" s="107">
        <v>180000</v>
      </c>
      <c r="K27" s="39"/>
      <c r="L27" s="39"/>
      <c r="M27" s="39"/>
      <c r="N27" s="39"/>
      <c r="O27" s="39"/>
      <c r="P27" s="39"/>
      <c r="Q27" s="39"/>
    </row>
    <row r="28" spans="1:10" s="6" customFormat="1" ht="15.75">
      <c r="A28" s="7">
        <v>501</v>
      </c>
      <c r="B28" s="26">
        <v>5139</v>
      </c>
      <c r="C28" s="8" t="s">
        <v>7</v>
      </c>
      <c r="D28" s="107">
        <v>160500</v>
      </c>
      <c r="E28" s="88">
        <v>190888.23</v>
      </c>
      <c r="F28" s="116">
        <v>180176</v>
      </c>
      <c r="G28" s="107">
        <v>89254.8</v>
      </c>
      <c r="H28" s="116">
        <v>180196</v>
      </c>
      <c r="I28" s="107">
        <v>180196</v>
      </c>
      <c r="J28" s="107">
        <v>180196</v>
      </c>
    </row>
    <row r="29" spans="1:10" s="6" customFormat="1" ht="15.75">
      <c r="A29" s="35"/>
      <c r="B29" s="36"/>
      <c r="C29" s="37"/>
      <c r="D29" s="111"/>
      <c r="E29" s="95"/>
      <c r="F29" s="106"/>
      <c r="G29" s="111"/>
      <c r="H29" s="106"/>
      <c r="I29" s="111"/>
      <c r="J29" s="111"/>
    </row>
    <row r="30" spans="1:10" s="6" customFormat="1" ht="15.75">
      <c r="A30" s="7">
        <v>502</v>
      </c>
      <c r="B30" s="26">
        <v>5151</v>
      </c>
      <c r="C30" s="8" t="s">
        <v>8</v>
      </c>
      <c r="D30" s="107">
        <v>15000</v>
      </c>
      <c r="E30" s="88">
        <v>12424</v>
      </c>
      <c r="F30" s="116">
        <v>15000</v>
      </c>
      <c r="G30" s="107">
        <v>5940</v>
      </c>
      <c r="H30" s="116">
        <v>15000</v>
      </c>
      <c r="I30" s="107">
        <v>15000</v>
      </c>
      <c r="J30" s="107">
        <v>15000</v>
      </c>
    </row>
    <row r="31" spans="1:10" s="6" customFormat="1" ht="15.75">
      <c r="A31" s="7">
        <v>502</v>
      </c>
      <c r="B31" s="26">
        <v>5152</v>
      </c>
      <c r="C31" s="8" t="s">
        <v>41</v>
      </c>
      <c r="D31" s="107"/>
      <c r="E31" s="88"/>
      <c r="F31" s="116"/>
      <c r="G31" s="107"/>
      <c r="H31" s="116"/>
      <c r="I31" s="107"/>
      <c r="J31" s="107"/>
    </row>
    <row r="32" spans="1:10" s="6" customFormat="1" ht="15.75">
      <c r="A32" s="7">
        <v>502</v>
      </c>
      <c r="B32" s="26">
        <v>5153</v>
      </c>
      <c r="C32" s="8" t="s">
        <v>9</v>
      </c>
      <c r="D32" s="107">
        <v>150000</v>
      </c>
      <c r="E32" s="88">
        <v>141821.16</v>
      </c>
      <c r="F32" s="116">
        <v>150000</v>
      </c>
      <c r="G32" s="107">
        <v>32643.15</v>
      </c>
      <c r="H32" s="116">
        <v>150000</v>
      </c>
      <c r="I32" s="107">
        <v>150000</v>
      </c>
      <c r="J32" s="107">
        <v>150000</v>
      </c>
    </row>
    <row r="33" spans="1:10" s="6" customFormat="1" ht="15.75">
      <c r="A33" s="7">
        <v>502</v>
      </c>
      <c r="B33" s="26">
        <v>5154</v>
      </c>
      <c r="C33" s="8" t="s">
        <v>10</v>
      </c>
      <c r="D33" s="107">
        <v>50000</v>
      </c>
      <c r="E33" s="88">
        <v>45590.58</v>
      </c>
      <c r="F33" s="116">
        <v>50000</v>
      </c>
      <c r="G33" s="107">
        <v>16800</v>
      </c>
      <c r="H33" s="116">
        <v>50000</v>
      </c>
      <c r="I33" s="107">
        <v>50000</v>
      </c>
      <c r="J33" s="107">
        <v>50000</v>
      </c>
    </row>
    <row r="34" spans="1:10" s="6" customFormat="1" ht="15.75">
      <c r="A34" s="7">
        <v>504</v>
      </c>
      <c r="B34" s="26">
        <v>5138</v>
      </c>
      <c r="C34" s="8" t="s">
        <v>72</v>
      </c>
      <c r="D34" s="88"/>
      <c r="E34" s="88">
        <v>13442</v>
      </c>
      <c r="F34" s="116">
        <v>15000</v>
      </c>
      <c r="G34" s="107">
        <v>16234</v>
      </c>
      <c r="H34" s="116">
        <v>15000</v>
      </c>
      <c r="I34" s="107">
        <v>15000</v>
      </c>
      <c r="J34" s="107">
        <v>15000</v>
      </c>
    </row>
    <row r="35" spans="1:10" s="6" customFormat="1" ht="15.75">
      <c r="A35" s="7">
        <v>511</v>
      </c>
      <c r="B35" s="26">
        <v>5171</v>
      </c>
      <c r="C35" s="8" t="s">
        <v>12</v>
      </c>
      <c r="D35" s="107">
        <v>60000</v>
      </c>
      <c r="E35" s="88">
        <v>33621</v>
      </c>
      <c r="F35" s="116">
        <v>45000</v>
      </c>
      <c r="G35" s="107">
        <v>64192.59</v>
      </c>
      <c r="H35" s="116">
        <v>45000</v>
      </c>
      <c r="I35" s="107">
        <v>45000</v>
      </c>
      <c r="J35" s="107">
        <v>45000</v>
      </c>
    </row>
    <row r="36" spans="1:10" s="6" customFormat="1" ht="15.75">
      <c r="A36" s="7">
        <v>512</v>
      </c>
      <c r="B36" s="26">
        <v>5173</v>
      </c>
      <c r="C36" s="8" t="s">
        <v>13</v>
      </c>
      <c r="D36" s="107">
        <v>35000</v>
      </c>
      <c r="E36" s="88">
        <v>20988</v>
      </c>
      <c r="F36" s="116">
        <v>40000</v>
      </c>
      <c r="G36" s="107">
        <v>6047</v>
      </c>
      <c r="H36" s="116">
        <v>40000</v>
      </c>
      <c r="I36" s="107">
        <v>40000</v>
      </c>
      <c r="J36" s="107">
        <v>40000</v>
      </c>
    </row>
    <row r="37" spans="1:10" s="6" customFormat="1" ht="15.75">
      <c r="A37" s="7">
        <v>513</v>
      </c>
      <c r="B37" s="26">
        <v>5175</v>
      </c>
      <c r="C37" s="8" t="s">
        <v>14</v>
      </c>
      <c r="D37" s="107">
        <v>5000</v>
      </c>
      <c r="E37" s="88">
        <v>5524</v>
      </c>
      <c r="F37" s="116">
        <v>5000</v>
      </c>
      <c r="G37" s="107">
        <v>765</v>
      </c>
      <c r="H37" s="116">
        <v>5000</v>
      </c>
      <c r="I37" s="107">
        <v>5000</v>
      </c>
      <c r="J37" s="107">
        <v>5000</v>
      </c>
    </row>
    <row r="38" spans="1:10" s="6" customFormat="1" ht="15.75">
      <c r="A38" s="7">
        <v>518</v>
      </c>
      <c r="B38" s="26">
        <v>5161</v>
      </c>
      <c r="C38" s="8" t="s">
        <v>15</v>
      </c>
      <c r="D38" s="107">
        <v>3000</v>
      </c>
      <c r="E38" s="88">
        <v>4887</v>
      </c>
      <c r="F38" s="116">
        <v>5000</v>
      </c>
      <c r="G38" s="107">
        <v>2726.3</v>
      </c>
      <c r="H38" s="116">
        <v>5000</v>
      </c>
      <c r="I38" s="107">
        <v>5000</v>
      </c>
      <c r="J38" s="107">
        <v>5000</v>
      </c>
    </row>
    <row r="39" spans="1:10" s="6" customFormat="1" ht="15.75">
      <c r="A39" s="7">
        <v>518</v>
      </c>
      <c r="B39" s="26">
        <v>5162</v>
      </c>
      <c r="C39" s="8" t="s">
        <v>16</v>
      </c>
      <c r="D39" s="107">
        <v>40000</v>
      </c>
      <c r="E39" s="88">
        <v>25165.28</v>
      </c>
      <c r="F39" s="116">
        <v>25000</v>
      </c>
      <c r="G39" s="107">
        <v>10392.29</v>
      </c>
      <c r="H39" s="116">
        <v>25000</v>
      </c>
      <c r="I39" s="107">
        <v>25000</v>
      </c>
      <c r="J39" s="107">
        <v>25000</v>
      </c>
    </row>
    <row r="40" spans="1:10" s="6" customFormat="1" ht="15.75">
      <c r="A40" s="7">
        <v>549</v>
      </c>
      <c r="B40" s="26">
        <v>5163</v>
      </c>
      <c r="C40" s="8" t="s">
        <v>40</v>
      </c>
      <c r="D40" s="107">
        <v>5000</v>
      </c>
      <c r="E40" s="88">
        <v>5845.5</v>
      </c>
      <c r="F40" s="116">
        <v>22000</v>
      </c>
      <c r="G40" s="107">
        <v>18786</v>
      </c>
      <c r="H40" s="116">
        <v>25000</v>
      </c>
      <c r="I40" s="107">
        <v>25000</v>
      </c>
      <c r="J40" s="107">
        <v>25000</v>
      </c>
    </row>
    <row r="41" spans="1:10" s="6" customFormat="1" ht="15.75">
      <c r="A41" s="7">
        <v>518</v>
      </c>
      <c r="B41" s="26">
        <v>5166</v>
      </c>
      <c r="C41" s="8" t="s">
        <v>39</v>
      </c>
      <c r="D41" s="107"/>
      <c r="E41" s="88"/>
      <c r="F41" s="116"/>
      <c r="G41" s="107"/>
      <c r="H41" s="116"/>
      <c r="I41" s="107"/>
      <c r="J41" s="107"/>
    </row>
    <row r="42" spans="1:10" s="6" customFormat="1" ht="15.75">
      <c r="A42" s="7">
        <v>518</v>
      </c>
      <c r="B42" s="26">
        <v>5167</v>
      </c>
      <c r="C42" s="8" t="s">
        <v>17</v>
      </c>
      <c r="D42" s="107">
        <v>20000</v>
      </c>
      <c r="E42" s="88">
        <v>17260</v>
      </c>
      <c r="F42" s="116">
        <v>30000</v>
      </c>
      <c r="G42" s="107">
        <v>8680.2</v>
      </c>
      <c r="H42" s="116">
        <v>30000</v>
      </c>
      <c r="I42" s="107">
        <v>30000</v>
      </c>
      <c r="J42" s="107">
        <v>30000</v>
      </c>
    </row>
    <row r="43" spans="1:10" s="6" customFormat="1" ht="15.75">
      <c r="A43" s="7">
        <v>518</v>
      </c>
      <c r="B43" s="26">
        <v>5168</v>
      </c>
      <c r="C43" s="8" t="s">
        <v>18</v>
      </c>
      <c r="D43" s="107">
        <v>120000</v>
      </c>
      <c r="E43" s="88">
        <v>155942.41</v>
      </c>
      <c r="F43" s="116">
        <v>180000</v>
      </c>
      <c r="G43" s="107">
        <v>76131.08</v>
      </c>
      <c r="H43" s="116">
        <v>180000</v>
      </c>
      <c r="I43" s="107">
        <v>180000</v>
      </c>
      <c r="J43" s="107">
        <v>180000</v>
      </c>
    </row>
    <row r="44" spans="1:10" s="6" customFormat="1" ht="15.75">
      <c r="A44" s="7">
        <v>518</v>
      </c>
      <c r="B44" s="26">
        <v>5169</v>
      </c>
      <c r="C44" s="8" t="s">
        <v>19</v>
      </c>
      <c r="D44" s="107">
        <v>300000</v>
      </c>
      <c r="E44" s="88">
        <v>317145.32</v>
      </c>
      <c r="F44" s="116">
        <v>290000</v>
      </c>
      <c r="G44" s="107">
        <v>149444.78</v>
      </c>
      <c r="H44" s="116">
        <v>300000</v>
      </c>
      <c r="I44" s="107">
        <v>300000</v>
      </c>
      <c r="J44" s="107">
        <v>300000</v>
      </c>
    </row>
    <row r="45" spans="1:10" s="6" customFormat="1" ht="15.75">
      <c r="A45" s="7">
        <v>518</v>
      </c>
      <c r="B45" s="26">
        <v>5172</v>
      </c>
      <c r="C45" s="8" t="s">
        <v>20</v>
      </c>
      <c r="D45" s="107">
        <v>50000</v>
      </c>
      <c r="E45" s="88"/>
      <c r="F45" s="116">
        <v>20000</v>
      </c>
      <c r="G45" s="107"/>
      <c r="H45" s="116">
        <v>20000</v>
      </c>
      <c r="I45" s="107">
        <v>20000</v>
      </c>
      <c r="J45" s="107">
        <v>20000</v>
      </c>
    </row>
    <row r="46" spans="1:10" s="6" customFormat="1" ht="15.75">
      <c r="A46" s="35"/>
      <c r="B46" s="36"/>
      <c r="C46" s="37"/>
      <c r="D46" s="95"/>
      <c r="E46" s="95"/>
      <c r="F46" s="106"/>
      <c r="G46" s="111"/>
      <c r="H46" s="106"/>
      <c r="I46" s="111"/>
      <c r="J46" s="111"/>
    </row>
    <row r="47" spans="1:17" s="6" customFormat="1" ht="15.75">
      <c r="A47" s="35"/>
      <c r="B47" s="36"/>
      <c r="C47" s="37"/>
      <c r="D47" s="95"/>
      <c r="E47" s="95"/>
      <c r="F47" s="106"/>
      <c r="G47" s="111"/>
      <c r="H47" s="106"/>
      <c r="I47" s="111"/>
      <c r="J47" s="111"/>
      <c r="K47" s="40"/>
      <c r="L47" s="40"/>
      <c r="M47" s="40"/>
      <c r="N47" s="40"/>
      <c r="O47" s="40"/>
      <c r="P47" s="40"/>
      <c r="Q47" s="40"/>
    </row>
    <row r="48" spans="1:10" s="6" customFormat="1" ht="15.75">
      <c r="A48" s="7">
        <v>521</v>
      </c>
      <c r="B48" s="26">
        <v>5011</v>
      </c>
      <c r="C48" s="8" t="s">
        <v>21</v>
      </c>
      <c r="D48" s="107">
        <v>24000</v>
      </c>
      <c r="E48" s="88">
        <v>24000</v>
      </c>
      <c r="F48" s="116">
        <v>24000</v>
      </c>
      <c r="G48" s="107">
        <v>11318</v>
      </c>
      <c r="H48" s="116">
        <v>24000</v>
      </c>
      <c r="I48" s="107">
        <v>24000</v>
      </c>
      <c r="J48" s="107">
        <v>24000</v>
      </c>
    </row>
    <row r="49" spans="1:10" s="6" customFormat="1" ht="15.75">
      <c r="A49" s="7">
        <v>521</v>
      </c>
      <c r="B49" s="26">
        <v>5021</v>
      </c>
      <c r="C49" s="8" t="s">
        <v>22</v>
      </c>
      <c r="D49" s="107">
        <v>5000</v>
      </c>
      <c r="E49" s="88">
        <v>8400</v>
      </c>
      <c r="F49" s="116">
        <v>0</v>
      </c>
      <c r="G49" s="107">
        <v>15000</v>
      </c>
      <c r="H49" s="116">
        <v>10000</v>
      </c>
      <c r="I49" s="107">
        <v>10000</v>
      </c>
      <c r="J49" s="107">
        <v>10000</v>
      </c>
    </row>
    <row r="50" spans="1:10" s="6" customFormat="1" ht="15.75">
      <c r="A50" s="7">
        <v>524</v>
      </c>
      <c r="B50" s="26">
        <v>5031</v>
      </c>
      <c r="C50" s="8" t="s">
        <v>23</v>
      </c>
      <c r="D50" s="107">
        <v>10000</v>
      </c>
      <c r="E50" s="88">
        <v>5952</v>
      </c>
      <c r="F50" s="116">
        <v>7000</v>
      </c>
      <c r="G50" s="107">
        <v>2807</v>
      </c>
      <c r="H50" s="116">
        <v>7000</v>
      </c>
      <c r="I50" s="107">
        <v>7000</v>
      </c>
      <c r="J50" s="107">
        <v>7000</v>
      </c>
    </row>
    <row r="51" spans="1:10" s="6" customFormat="1" ht="15.75">
      <c r="A51" s="7">
        <v>524</v>
      </c>
      <c r="B51" s="26">
        <v>5032</v>
      </c>
      <c r="C51" s="8" t="s">
        <v>24</v>
      </c>
      <c r="D51" s="107">
        <v>5000</v>
      </c>
      <c r="E51" s="88">
        <v>2158</v>
      </c>
      <c r="F51" s="116">
        <v>3000</v>
      </c>
      <c r="G51" s="107">
        <v>1019</v>
      </c>
      <c r="H51" s="116">
        <v>3000</v>
      </c>
      <c r="I51" s="107">
        <v>3000</v>
      </c>
      <c r="J51" s="107">
        <v>3000</v>
      </c>
    </row>
    <row r="52" spans="1:10" s="6" customFormat="1" ht="15.75">
      <c r="A52" s="7">
        <v>525</v>
      </c>
      <c r="B52" s="26">
        <v>5038</v>
      </c>
      <c r="C52" s="8" t="s">
        <v>25</v>
      </c>
      <c r="D52" s="107">
        <v>10000</v>
      </c>
      <c r="E52" s="88">
        <v>4842.24</v>
      </c>
      <c r="F52" s="116">
        <v>10000</v>
      </c>
      <c r="G52" s="107"/>
      <c r="H52" s="116">
        <v>10000</v>
      </c>
      <c r="I52" s="107">
        <v>10000</v>
      </c>
      <c r="J52" s="107">
        <v>10000</v>
      </c>
    </row>
    <row r="53" spans="1:10" s="6" customFormat="1" ht="15.75">
      <c r="A53" s="13">
        <v>527</v>
      </c>
      <c r="B53" s="27">
        <v>5342</v>
      </c>
      <c r="C53" s="14" t="s">
        <v>50</v>
      </c>
      <c r="D53" s="107">
        <v>1000</v>
      </c>
      <c r="E53" s="89">
        <v>480</v>
      </c>
      <c r="F53" s="116">
        <v>500</v>
      </c>
      <c r="G53" s="107">
        <v>226.36</v>
      </c>
      <c r="H53" s="116"/>
      <c r="I53" s="107"/>
      <c r="J53" s="107"/>
    </row>
    <row r="54" spans="1:10" s="6" customFormat="1" ht="15.75">
      <c r="A54" s="13"/>
      <c r="B54" s="27"/>
      <c r="C54" s="14"/>
      <c r="D54" s="107"/>
      <c r="E54" s="89"/>
      <c r="F54" s="116"/>
      <c r="G54" s="107"/>
      <c r="H54" s="116">
        <v>480</v>
      </c>
      <c r="I54" s="107">
        <v>480</v>
      </c>
      <c r="J54" s="107">
        <v>480</v>
      </c>
    </row>
    <row r="55" spans="1:10" s="6" customFormat="1" ht="15.75">
      <c r="A55" s="7">
        <v>546</v>
      </c>
      <c r="B55" s="26"/>
      <c r="C55" s="8" t="s">
        <v>27</v>
      </c>
      <c r="D55" s="107"/>
      <c r="E55" s="88"/>
      <c r="F55" s="116"/>
      <c r="G55" s="107"/>
      <c r="H55" s="116"/>
      <c r="I55" s="107"/>
      <c r="J55" s="107"/>
    </row>
    <row r="56" spans="1:10" s="6" customFormat="1" ht="15.75">
      <c r="A56" s="7">
        <v>548</v>
      </c>
      <c r="B56" s="26"/>
      <c r="C56" s="8" t="s">
        <v>28</v>
      </c>
      <c r="D56" s="107"/>
      <c r="E56" s="88"/>
      <c r="F56" s="116"/>
      <c r="G56" s="107"/>
      <c r="H56" s="116"/>
      <c r="I56" s="107"/>
      <c r="J56" s="107"/>
    </row>
    <row r="57" spans="1:10" s="6" customFormat="1" ht="15.75">
      <c r="A57" s="7">
        <v>549</v>
      </c>
      <c r="B57" s="26"/>
      <c r="C57" s="8" t="s">
        <v>38</v>
      </c>
      <c r="D57" s="107">
        <v>22000</v>
      </c>
      <c r="E57" s="88">
        <v>18888</v>
      </c>
      <c r="F57" s="116">
        <v>0</v>
      </c>
      <c r="G57" s="107"/>
      <c r="H57" s="116">
        <f>-I:I</f>
        <v>0</v>
      </c>
      <c r="I57" s="107">
        <f>-J:J</f>
        <v>0</v>
      </c>
      <c r="J57" s="107">
        <f>-K:K</f>
        <v>0</v>
      </c>
    </row>
    <row r="58" spans="1:10" s="6" customFormat="1" ht="15.75">
      <c r="A58" s="7">
        <v>551</v>
      </c>
      <c r="B58" s="26"/>
      <c r="C58" s="8" t="s">
        <v>29</v>
      </c>
      <c r="D58" s="107">
        <v>16500</v>
      </c>
      <c r="E58" s="88">
        <v>18912</v>
      </c>
      <c r="F58" s="116">
        <v>21324</v>
      </c>
      <c r="G58" s="107">
        <v>12546</v>
      </c>
      <c r="H58" s="116">
        <v>21324</v>
      </c>
      <c r="I58" s="107">
        <v>21324</v>
      </c>
      <c r="J58" s="107">
        <v>21324</v>
      </c>
    </row>
    <row r="59" spans="1:10" s="6" customFormat="1" ht="15.75">
      <c r="A59" s="13"/>
      <c r="B59" s="27"/>
      <c r="C59" s="14"/>
      <c r="D59" s="89"/>
      <c r="E59" s="89"/>
      <c r="F59" s="116"/>
      <c r="G59" s="107"/>
      <c r="H59" s="116"/>
      <c r="I59" s="107"/>
      <c r="J59" s="107"/>
    </row>
    <row r="60" spans="1:36" s="6" customFormat="1" ht="15.75">
      <c r="A60" s="13"/>
      <c r="B60" s="27"/>
      <c r="C60" s="14" t="s">
        <v>73</v>
      </c>
      <c r="D60" s="89"/>
      <c r="E60" s="89"/>
      <c r="F60" s="116"/>
      <c r="G60" s="107"/>
      <c r="H60" s="116">
        <v>100000</v>
      </c>
      <c r="I60" s="107">
        <v>100000</v>
      </c>
      <c r="J60" s="107">
        <v>100000</v>
      </c>
      <c r="AI60" s="39"/>
      <c r="AJ60" s="39"/>
    </row>
    <row r="61" spans="1:10" s="6" customFormat="1" ht="15.75">
      <c r="A61" s="13"/>
      <c r="B61" s="27"/>
      <c r="C61" s="14" t="s">
        <v>70</v>
      </c>
      <c r="D61" s="89"/>
      <c r="E61" s="89"/>
      <c r="F61" s="106">
        <v>70000</v>
      </c>
      <c r="G61" s="111"/>
      <c r="H61" s="106"/>
      <c r="I61" s="111"/>
      <c r="J61" s="111"/>
    </row>
    <row r="62" spans="1:17" s="38" customFormat="1" ht="15.75">
      <c r="A62" s="56"/>
      <c r="B62" s="57"/>
      <c r="C62" s="58" t="s">
        <v>31</v>
      </c>
      <c r="D62" s="96">
        <f aca="true" t="shared" si="1" ref="D62:J62">SUM(D23:D61)</f>
        <v>1331000</v>
      </c>
      <c r="E62" s="96">
        <f t="shared" si="1"/>
        <v>1510841.73</v>
      </c>
      <c r="F62" s="112">
        <f t="shared" si="1"/>
        <v>1404000</v>
      </c>
      <c r="G62" s="112">
        <f t="shared" si="1"/>
        <v>736853.0800000001</v>
      </c>
      <c r="H62" s="112">
        <f t="shared" si="1"/>
        <v>1505000</v>
      </c>
      <c r="I62" s="123">
        <f t="shared" si="1"/>
        <v>1505000</v>
      </c>
      <c r="J62" s="123">
        <f t="shared" si="1"/>
        <v>1505000</v>
      </c>
      <c r="K62" s="6"/>
      <c r="L62" s="6"/>
      <c r="M62" s="6"/>
      <c r="N62" s="6"/>
      <c r="O62" s="6"/>
      <c r="P62" s="6"/>
      <c r="Q62" s="6"/>
    </row>
    <row r="63" spans="1:36" s="6" customFormat="1" ht="13.5" customHeight="1">
      <c r="A63" s="60"/>
      <c r="B63" s="61"/>
      <c r="C63" s="62"/>
      <c r="D63" s="97"/>
      <c r="E63" s="97"/>
      <c r="F63" s="113"/>
      <c r="G63" s="113"/>
      <c r="H63" s="113"/>
      <c r="I63" s="113"/>
      <c r="J63" s="113"/>
      <c r="AI63" s="2"/>
      <c r="AJ63" s="2"/>
    </row>
    <row r="64" spans="1:36" s="38" customFormat="1" ht="15.75">
      <c r="A64" s="59"/>
      <c r="B64" s="54"/>
      <c r="C64" s="68" t="s">
        <v>32</v>
      </c>
      <c r="D64" s="91">
        <f aca="true" t="shared" si="2" ref="D64:J64">D21-D62</f>
        <v>0</v>
      </c>
      <c r="E64" s="91">
        <f t="shared" si="2"/>
        <v>53522.23999999999</v>
      </c>
      <c r="F64" s="108">
        <f t="shared" si="2"/>
        <v>0</v>
      </c>
      <c r="G64" s="108">
        <f t="shared" si="2"/>
        <v>34930.06999999995</v>
      </c>
      <c r="H64" s="108">
        <f t="shared" si="2"/>
        <v>0</v>
      </c>
      <c r="I64" s="121">
        <f t="shared" si="2"/>
        <v>0</v>
      </c>
      <c r="J64" s="121">
        <f t="shared" si="2"/>
        <v>0</v>
      </c>
      <c r="K64" s="6"/>
      <c r="L64" s="6"/>
      <c r="M64" s="6"/>
      <c r="N64" s="6"/>
      <c r="O64" s="6"/>
      <c r="P64" s="6"/>
      <c r="Q64" s="6"/>
      <c r="AI64" s="15"/>
      <c r="AJ64" s="15"/>
    </row>
    <row r="65" spans="1:36" ht="18.75">
      <c r="A65" s="127"/>
      <c r="B65" s="128"/>
      <c r="C65" s="128"/>
      <c r="D65" s="67"/>
      <c r="E65" s="67"/>
      <c r="K65" s="6"/>
      <c r="L65" s="6"/>
      <c r="M65" s="6"/>
      <c r="N65" s="6"/>
      <c r="O65" s="6"/>
      <c r="P65" s="6"/>
      <c r="Q65" s="6"/>
      <c r="AI65" s="15"/>
      <c r="AJ65" s="15"/>
    </row>
    <row r="66" spans="1:17" s="15" customFormat="1" ht="15.75">
      <c r="A66" s="33" t="s">
        <v>89</v>
      </c>
      <c r="K66" s="6"/>
      <c r="L66" s="6"/>
      <c r="M66" s="6"/>
      <c r="N66" s="6"/>
      <c r="O66" s="6"/>
      <c r="P66" s="6"/>
      <c r="Q66" s="6"/>
    </row>
    <row r="67" spans="11:17" s="15" customFormat="1" ht="15.75">
      <c r="K67" s="38"/>
      <c r="L67" s="38"/>
      <c r="M67" s="38"/>
      <c r="N67" s="38"/>
      <c r="O67" s="38"/>
      <c r="P67" s="38"/>
      <c r="Q67" s="38"/>
    </row>
    <row r="68" spans="1:17" s="15" customFormat="1" ht="15.75">
      <c r="A68" s="125" t="s">
        <v>94</v>
      </c>
      <c r="B68" s="126"/>
      <c r="C68" s="126"/>
      <c r="D68" s="65"/>
      <c r="E68" s="65"/>
      <c r="K68" s="6"/>
      <c r="L68" s="6"/>
      <c r="M68" s="6"/>
      <c r="N68" s="6"/>
      <c r="O68" s="6"/>
      <c r="P68" s="6"/>
      <c r="Q68" s="6"/>
    </row>
    <row r="69" spans="6:36" s="15" customFormat="1" ht="15.75">
      <c r="F69" s="2"/>
      <c r="G69" s="2"/>
      <c r="H69" s="2"/>
      <c r="I69" s="2"/>
      <c r="J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15" customFormat="1" ht="15.75">
      <c r="A70" s="15" t="s">
        <v>90</v>
      </c>
      <c r="C70" s="34"/>
      <c r="D70" s="34"/>
      <c r="E70" s="34"/>
      <c r="F70" s="2"/>
      <c r="G70" s="2"/>
      <c r="H70" s="2"/>
      <c r="I70" s="2"/>
      <c r="J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1:17" ht="15.75">
      <c r="K71" s="15"/>
      <c r="L71" s="15"/>
      <c r="M71" s="15"/>
      <c r="N71" s="15"/>
      <c r="O71" s="15"/>
      <c r="P71" s="15"/>
      <c r="Q71" s="15"/>
    </row>
    <row r="72" spans="11:17" ht="15.75">
      <c r="K72" s="15"/>
      <c r="L72" s="15"/>
      <c r="M72" s="15"/>
      <c r="N72" s="15"/>
      <c r="O72" s="15"/>
      <c r="P72" s="15"/>
      <c r="Q72" s="15"/>
    </row>
    <row r="73" spans="11:17" ht="15.75">
      <c r="K73" s="15"/>
      <c r="L73" s="15"/>
      <c r="M73" s="15"/>
      <c r="N73" s="15"/>
      <c r="O73" s="15"/>
      <c r="P73" s="15"/>
      <c r="Q73" s="15"/>
    </row>
    <row r="74" spans="11:17" ht="15.75">
      <c r="K74" s="15"/>
      <c r="L74" s="15"/>
      <c r="M74" s="15"/>
      <c r="N74" s="15"/>
      <c r="O74" s="15"/>
      <c r="P74" s="15"/>
      <c r="Q74" s="15"/>
    </row>
  </sheetData>
  <sheetProtection/>
  <mergeCells count="8">
    <mergeCell ref="A68:C68"/>
    <mergeCell ref="A65:C65"/>
    <mergeCell ref="A1:C1"/>
    <mergeCell ref="J4:J5"/>
    <mergeCell ref="F4:F5"/>
    <mergeCell ref="G4:G5"/>
    <mergeCell ref="H4:H5"/>
    <mergeCell ref="I4:I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140625" defaultRowHeight="12.75"/>
  <cols>
    <col min="1" max="1" width="5.7109375" style="2" customWidth="1"/>
    <col min="2" max="2" width="10.8515625" style="22" customWidth="1"/>
    <col min="3" max="3" width="39.421875" style="3" customWidth="1"/>
    <col min="4" max="4" width="20.28125" style="2" customWidth="1"/>
    <col min="5" max="5" width="26.7109375" style="2" customWidth="1"/>
    <col min="6" max="6" width="25.7109375" style="2" customWidth="1"/>
    <col min="7" max="7" width="26.421875" style="2" customWidth="1"/>
    <col min="8" max="16384" width="9.140625" style="2" customWidth="1"/>
  </cols>
  <sheetData>
    <row r="1" ht="20.25">
      <c r="A1" s="71" t="s">
        <v>56</v>
      </c>
    </row>
    <row r="2" spans="1:5" ht="15" customHeight="1">
      <c r="A2" s="1"/>
      <c r="E2" s="63" t="s">
        <v>96</v>
      </c>
    </row>
    <row r="3" spans="1:3" ht="33.75" customHeight="1" thickBot="1">
      <c r="A3" s="47" t="s">
        <v>91</v>
      </c>
      <c r="B3" s="48"/>
      <c r="C3" s="49"/>
    </row>
    <row r="4" spans="1:7" s="6" customFormat="1" ht="15.75" customHeight="1">
      <c r="A4" s="4"/>
      <c r="B4" s="23"/>
      <c r="C4" s="5"/>
      <c r="D4" s="136" t="s">
        <v>65</v>
      </c>
      <c r="E4" s="131" t="s">
        <v>58</v>
      </c>
      <c r="F4" s="131" t="s">
        <v>66</v>
      </c>
      <c r="G4" s="131" t="s">
        <v>67</v>
      </c>
    </row>
    <row r="5" spans="1:7" s="6" customFormat="1" ht="16.5" thickBot="1">
      <c r="A5" s="11" t="s">
        <v>0</v>
      </c>
      <c r="B5" s="24" t="s">
        <v>1</v>
      </c>
      <c r="C5" s="12" t="s">
        <v>2</v>
      </c>
      <c r="D5" s="137"/>
      <c r="E5" s="132"/>
      <c r="F5" s="132"/>
      <c r="G5" s="132"/>
    </row>
    <row r="6" spans="1:7" s="6" customFormat="1" ht="18.75" customHeight="1">
      <c r="A6" s="16"/>
      <c r="B6" s="28"/>
      <c r="C6" s="17"/>
      <c r="D6" s="74"/>
      <c r="E6" s="79"/>
      <c r="F6" s="74"/>
      <c r="G6" s="74"/>
    </row>
    <row r="7" spans="1:33" s="38" customFormat="1" ht="15.75">
      <c r="A7" s="53"/>
      <c r="B7" s="54"/>
      <c r="C7" s="55" t="s">
        <v>36</v>
      </c>
      <c r="D7" s="80"/>
      <c r="E7" s="80"/>
      <c r="F7" s="80"/>
      <c r="G7" s="80"/>
      <c r="H7" s="39"/>
      <c r="I7" s="39"/>
      <c r="J7" s="39"/>
      <c r="K7" s="39"/>
      <c r="L7" s="39"/>
      <c r="M7" s="39"/>
      <c r="N7" s="3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7" s="6" customFormat="1" ht="15.75">
      <c r="A8" s="9">
        <v>601</v>
      </c>
      <c r="B8" s="25"/>
      <c r="C8" s="10" t="s">
        <v>42</v>
      </c>
      <c r="D8" s="73"/>
      <c r="E8" s="75"/>
      <c r="F8" s="73"/>
      <c r="G8" s="73"/>
    </row>
    <row r="9" spans="1:7" s="6" customFormat="1" ht="15.75">
      <c r="A9" s="9">
        <v>602</v>
      </c>
      <c r="B9" s="25"/>
      <c r="C9" s="10" t="s">
        <v>52</v>
      </c>
      <c r="D9" s="118">
        <v>2000</v>
      </c>
      <c r="E9" s="75">
        <v>2000</v>
      </c>
      <c r="F9" s="73">
        <v>2000</v>
      </c>
      <c r="G9" s="73">
        <v>2000</v>
      </c>
    </row>
    <row r="10" spans="1:7" s="6" customFormat="1" ht="15.75">
      <c r="A10" s="9"/>
      <c r="B10" s="25"/>
      <c r="C10" s="10" t="s">
        <v>51</v>
      </c>
      <c r="D10" s="118">
        <v>2000</v>
      </c>
      <c r="E10" s="75">
        <v>2000</v>
      </c>
      <c r="F10" s="73">
        <v>2000</v>
      </c>
      <c r="G10" s="73">
        <v>2000</v>
      </c>
    </row>
    <row r="11" spans="1:7" s="6" customFormat="1" ht="15.75">
      <c r="A11" s="9"/>
      <c r="B11" s="25"/>
      <c r="C11" s="10"/>
      <c r="D11" s="73"/>
      <c r="E11" s="75"/>
      <c r="F11" s="73"/>
      <c r="G11" s="73"/>
    </row>
    <row r="12" spans="1:7" s="6" customFormat="1" ht="15.75">
      <c r="A12" s="9"/>
      <c r="B12" s="25"/>
      <c r="C12" s="10"/>
      <c r="D12" s="73"/>
      <c r="E12" s="75"/>
      <c r="F12" s="73"/>
      <c r="G12" s="73"/>
    </row>
    <row r="13" spans="1:7" s="6" customFormat="1" ht="14.25" customHeight="1">
      <c r="A13" s="18"/>
      <c r="B13" s="29"/>
      <c r="C13" s="19"/>
      <c r="D13" s="81"/>
      <c r="E13" s="81"/>
      <c r="F13" s="81"/>
      <c r="G13" s="82"/>
    </row>
    <row r="14" spans="1:33" s="38" customFormat="1" ht="15.75">
      <c r="A14" s="50"/>
      <c r="B14" s="51"/>
      <c r="C14" s="52" t="s">
        <v>30</v>
      </c>
      <c r="D14" s="119">
        <v>4000</v>
      </c>
      <c r="E14" s="83">
        <f>SUM(E8:E12)</f>
        <v>4000</v>
      </c>
      <c r="F14" s="83">
        <f>SUM(F8:F12)</f>
        <v>4000</v>
      </c>
      <c r="G14" s="83">
        <f>SUM(G8:G12)</f>
        <v>4000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6" customFormat="1" ht="15" customHeight="1">
      <c r="A15" s="18"/>
      <c r="B15" s="29"/>
      <c r="C15" s="21"/>
      <c r="D15" s="76"/>
      <c r="E15" s="77"/>
      <c r="F15" s="76"/>
      <c r="G15" s="76"/>
    </row>
    <row r="16" spans="1:7" s="6" customFormat="1" ht="15.75">
      <c r="A16" s="13">
        <v>501</v>
      </c>
      <c r="B16" s="27">
        <v>5131</v>
      </c>
      <c r="C16" s="14" t="s">
        <v>49</v>
      </c>
      <c r="D16" s="73"/>
      <c r="E16" s="75"/>
      <c r="F16" s="73"/>
      <c r="G16" s="73"/>
    </row>
    <row r="17" spans="1:7" s="6" customFormat="1" ht="15.75">
      <c r="A17" s="7">
        <v>501</v>
      </c>
      <c r="B17" s="26">
        <v>5134</v>
      </c>
      <c r="C17" s="8" t="s">
        <v>3</v>
      </c>
      <c r="D17" s="73"/>
      <c r="E17" s="75"/>
      <c r="F17" s="73"/>
      <c r="G17" s="73"/>
    </row>
    <row r="18" spans="1:7" s="6" customFormat="1" ht="15.75">
      <c r="A18" s="7">
        <v>501</v>
      </c>
      <c r="B18" s="26">
        <v>5135</v>
      </c>
      <c r="C18" s="8" t="s">
        <v>4</v>
      </c>
      <c r="D18" s="73"/>
      <c r="E18" s="75"/>
      <c r="F18" s="73"/>
      <c r="G18" s="73"/>
    </row>
    <row r="19" spans="1:7" s="6" customFormat="1" ht="15.75">
      <c r="A19" s="7">
        <v>501</v>
      </c>
      <c r="B19" s="26">
        <v>5136</v>
      </c>
      <c r="C19" s="8" t="s">
        <v>5</v>
      </c>
      <c r="D19" s="118">
        <v>4000</v>
      </c>
      <c r="E19" s="75">
        <v>4000</v>
      </c>
      <c r="F19" s="73">
        <v>4000</v>
      </c>
      <c r="G19" s="73">
        <v>4000</v>
      </c>
    </row>
    <row r="20" spans="1:14" s="6" customFormat="1" ht="15.75">
      <c r="A20" s="7">
        <v>501</v>
      </c>
      <c r="B20" s="26">
        <v>5137</v>
      </c>
      <c r="C20" s="8" t="s">
        <v>6</v>
      </c>
      <c r="D20" s="73"/>
      <c r="E20" s="75"/>
      <c r="F20" s="73"/>
      <c r="G20" s="73"/>
      <c r="H20" s="39"/>
      <c r="I20" s="39"/>
      <c r="J20" s="39"/>
      <c r="K20" s="39"/>
      <c r="L20" s="39"/>
      <c r="M20" s="39"/>
      <c r="N20" s="39"/>
    </row>
    <row r="21" spans="1:7" s="6" customFormat="1" ht="15.75">
      <c r="A21" s="7">
        <v>501</v>
      </c>
      <c r="B21" s="26">
        <v>5139</v>
      </c>
      <c r="C21" s="8" t="s">
        <v>7</v>
      </c>
      <c r="D21" s="73"/>
      <c r="E21" s="75"/>
      <c r="F21" s="73"/>
      <c r="G21" s="73"/>
    </row>
    <row r="22" spans="1:7" s="6" customFormat="1" ht="15.75">
      <c r="A22" s="43"/>
      <c r="B22" s="44"/>
      <c r="C22" s="45"/>
      <c r="D22" s="73"/>
      <c r="E22" s="75"/>
      <c r="F22" s="73"/>
      <c r="G22" s="73"/>
    </row>
    <row r="23" spans="1:7" s="6" customFormat="1" ht="15.75">
      <c r="A23" s="7">
        <v>502</v>
      </c>
      <c r="B23" s="26">
        <v>5151</v>
      </c>
      <c r="C23" s="8" t="s">
        <v>8</v>
      </c>
      <c r="D23" s="73"/>
      <c r="E23" s="75"/>
      <c r="F23" s="73"/>
      <c r="G23" s="73"/>
    </row>
    <row r="24" spans="1:7" s="6" customFormat="1" ht="15.75">
      <c r="A24" s="7">
        <v>502</v>
      </c>
      <c r="B24" s="26">
        <v>5152</v>
      </c>
      <c r="C24" s="8" t="s">
        <v>41</v>
      </c>
      <c r="D24" s="73"/>
      <c r="E24" s="75"/>
      <c r="F24" s="73"/>
      <c r="G24" s="73"/>
    </row>
    <row r="25" spans="1:7" s="6" customFormat="1" ht="15.75">
      <c r="A25" s="7">
        <v>502</v>
      </c>
      <c r="B25" s="26">
        <v>5153</v>
      </c>
      <c r="C25" s="8" t="s">
        <v>9</v>
      </c>
      <c r="D25" s="73"/>
      <c r="E25" s="75"/>
      <c r="F25" s="73"/>
      <c r="G25" s="73"/>
    </row>
    <row r="26" spans="1:7" s="6" customFormat="1" ht="15.75">
      <c r="A26" s="7">
        <v>502</v>
      </c>
      <c r="B26" s="26">
        <v>5154</v>
      </c>
      <c r="C26" s="8" t="s">
        <v>10</v>
      </c>
      <c r="D26" s="73"/>
      <c r="E26" s="75"/>
      <c r="F26" s="73"/>
      <c r="G26" s="73"/>
    </row>
    <row r="27" spans="1:7" s="6" customFormat="1" ht="15.75">
      <c r="A27" s="7">
        <v>502</v>
      </c>
      <c r="B27" s="26">
        <v>5156</v>
      </c>
      <c r="C27" s="8" t="s">
        <v>11</v>
      </c>
      <c r="D27" s="73"/>
      <c r="E27" s="75"/>
      <c r="F27" s="73"/>
      <c r="G27" s="73"/>
    </row>
    <row r="28" spans="1:7" s="6" customFormat="1" ht="15.75">
      <c r="A28" s="7">
        <v>511</v>
      </c>
      <c r="B28" s="26">
        <v>5171</v>
      </c>
      <c r="C28" s="8" t="s">
        <v>12</v>
      </c>
      <c r="D28" s="73"/>
      <c r="E28" s="75"/>
      <c r="F28" s="73"/>
      <c r="G28" s="73"/>
    </row>
    <row r="29" spans="1:7" s="6" customFormat="1" ht="15.75">
      <c r="A29" s="7">
        <v>512</v>
      </c>
      <c r="B29" s="26">
        <v>5173</v>
      </c>
      <c r="C29" s="8" t="s">
        <v>13</v>
      </c>
      <c r="D29" s="73"/>
      <c r="E29" s="75"/>
      <c r="F29" s="73"/>
      <c r="G29" s="73"/>
    </row>
    <row r="30" spans="1:7" s="6" customFormat="1" ht="15.75">
      <c r="A30" s="7">
        <v>513</v>
      </c>
      <c r="B30" s="26">
        <v>5175</v>
      </c>
      <c r="C30" s="8" t="s">
        <v>14</v>
      </c>
      <c r="D30" s="73"/>
      <c r="E30" s="75"/>
      <c r="F30" s="73"/>
      <c r="G30" s="73"/>
    </row>
    <row r="31" spans="1:7" s="6" customFormat="1" ht="15.75">
      <c r="A31" s="7">
        <v>518</v>
      </c>
      <c r="B31" s="26">
        <v>5161</v>
      </c>
      <c r="C31" s="8" t="s">
        <v>15</v>
      </c>
      <c r="D31" s="73"/>
      <c r="E31" s="75"/>
      <c r="F31" s="73"/>
      <c r="G31" s="73"/>
    </row>
    <row r="32" spans="1:7" s="6" customFormat="1" ht="15.75">
      <c r="A32" s="7">
        <v>518</v>
      </c>
      <c r="B32" s="26">
        <v>5162</v>
      </c>
      <c r="C32" s="8" t="s">
        <v>16</v>
      </c>
      <c r="D32" s="73"/>
      <c r="E32" s="75"/>
      <c r="F32" s="73"/>
      <c r="G32" s="73"/>
    </row>
    <row r="33" spans="1:7" s="6" customFormat="1" ht="15.75">
      <c r="A33" s="7">
        <v>549</v>
      </c>
      <c r="B33" s="26">
        <v>5163</v>
      </c>
      <c r="C33" s="8" t="s">
        <v>40</v>
      </c>
      <c r="D33" s="73"/>
      <c r="E33" s="75"/>
      <c r="F33" s="73"/>
      <c r="G33" s="73"/>
    </row>
    <row r="34" spans="1:7" s="6" customFormat="1" ht="15.75">
      <c r="A34" s="7">
        <v>518</v>
      </c>
      <c r="B34" s="26">
        <v>5166</v>
      </c>
      <c r="C34" s="8" t="s">
        <v>39</v>
      </c>
      <c r="D34" s="73"/>
      <c r="E34" s="75"/>
      <c r="F34" s="73"/>
      <c r="G34" s="73"/>
    </row>
    <row r="35" spans="1:7" s="6" customFormat="1" ht="15.75">
      <c r="A35" s="7">
        <v>518</v>
      </c>
      <c r="B35" s="26">
        <v>5167</v>
      </c>
      <c r="C35" s="8" t="s">
        <v>17</v>
      </c>
      <c r="D35" s="73"/>
      <c r="E35" s="75"/>
      <c r="F35" s="73"/>
      <c r="G35" s="73"/>
    </row>
    <row r="36" spans="1:7" s="6" customFormat="1" ht="15.75">
      <c r="A36" s="7">
        <v>518</v>
      </c>
      <c r="B36" s="26">
        <v>5168</v>
      </c>
      <c r="C36" s="8" t="s">
        <v>18</v>
      </c>
      <c r="D36" s="73"/>
      <c r="E36" s="75"/>
      <c r="F36" s="73"/>
      <c r="G36" s="73"/>
    </row>
    <row r="37" spans="1:7" s="6" customFormat="1" ht="15.75">
      <c r="A37" s="7">
        <v>518</v>
      </c>
      <c r="B37" s="26">
        <v>5169</v>
      </c>
      <c r="C37" s="8" t="s">
        <v>19</v>
      </c>
      <c r="D37" s="73"/>
      <c r="E37" s="75"/>
      <c r="F37" s="73"/>
      <c r="G37" s="73"/>
    </row>
    <row r="38" spans="1:7" s="6" customFormat="1" ht="15.75">
      <c r="A38" s="7">
        <v>518</v>
      </c>
      <c r="B38" s="26">
        <v>5172</v>
      </c>
      <c r="C38" s="8" t="s">
        <v>20</v>
      </c>
      <c r="D38" s="73"/>
      <c r="E38" s="75"/>
      <c r="F38" s="73"/>
      <c r="G38" s="73"/>
    </row>
    <row r="39" spans="1:7" s="6" customFormat="1" ht="15.75">
      <c r="A39" s="43">
        <v>518</v>
      </c>
      <c r="B39" s="44"/>
      <c r="C39" s="45" t="s">
        <v>45</v>
      </c>
      <c r="D39" s="73"/>
      <c r="E39" s="75"/>
      <c r="F39" s="73"/>
      <c r="G39" s="73"/>
    </row>
    <row r="40" spans="1:14" s="6" customFormat="1" ht="15.75">
      <c r="A40" s="35"/>
      <c r="B40" s="36"/>
      <c r="C40" s="37"/>
      <c r="D40" s="73"/>
      <c r="E40" s="75"/>
      <c r="F40" s="73"/>
      <c r="G40" s="73"/>
      <c r="H40" s="40"/>
      <c r="I40" s="40"/>
      <c r="J40" s="40"/>
      <c r="K40" s="40"/>
      <c r="L40" s="40"/>
      <c r="M40" s="40"/>
      <c r="N40" s="40"/>
    </row>
    <row r="41" spans="1:7" s="6" customFormat="1" ht="15.75">
      <c r="A41" s="7">
        <v>521</v>
      </c>
      <c r="B41" s="26">
        <v>5011</v>
      </c>
      <c r="C41" s="8" t="s">
        <v>21</v>
      </c>
      <c r="D41" s="73"/>
      <c r="E41" s="75"/>
      <c r="F41" s="73"/>
      <c r="G41" s="73"/>
    </row>
    <row r="42" spans="1:7" s="6" customFormat="1" ht="15.75">
      <c r="A42" s="7">
        <v>521</v>
      </c>
      <c r="B42" s="26">
        <v>5021</v>
      </c>
      <c r="C42" s="8" t="s">
        <v>22</v>
      </c>
      <c r="D42" s="73"/>
      <c r="E42" s="75"/>
      <c r="F42" s="73"/>
      <c r="G42" s="73"/>
    </row>
    <row r="43" spans="1:7" s="6" customFormat="1" ht="15.75">
      <c r="A43" s="7">
        <v>524</v>
      </c>
      <c r="B43" s="26">
        <v>5031</v>
      </c>
      <c r="C43" s="8" t="s">
        <v>23</v>
      </c>
      <c r="D43" s="73"/>
      <c r="E43" s="75"/>
      <c r="F43" s="73"/>
      <c r="G43" s="73"/>
    </row>
    <row r="44" spans="1:7" s="6" customFormat="1" ht="15.75">
      <c r="A44" s="7">
        <v>524</v>
      </c>
      <c r="B44" s="26">
        <v>5032</v>
      </c>
      <c r="C44" s="8" t="s">
        <v>24</v>
      </c>
      <c r="D44" s="73"/>
      <c r="E44" s="75"/>
      <c r="F44" s="73"/>
      <c r="G44" s="73"/>
    </row>
    <row r="45" spans="1:7" s="6" customFormat="1" ht="15.75">
      <c r="A45" s="7">
        <v>525</v>
      </c>
      <c r="B45" s="26">
        <v>5038</v>
      </c>
      <c r="C45" s="8" t="s">
        <v>25</v>
      </c>
      <c r="D45" s="73"/>
      <c r="E45" s="75"/>
      <c r="F45" s="73"/>
      <c r="G45" s="73"/>
    </row>
    <row r="46" spans="1:7" s="6" customFormat="1" ht="15.75">
      <c r="A46" s="7"/>
      <c r="B46" s="26"/>
      <c r="C46" s="8"/>
      <c r="D46" s="73"/>
      <c r="E46" s="75"/>
      <c r="F46" s="73"/>
      <c r="G46" s="73"/>
    </row>
    <row r="47" spans="1:7" s="6" customFormat="1" ht="15.75">
      <c r="A47" s="7">
        <v>549</v>
      </c>
      <c r="B47" s="26" t="s">
        <v>26</v>
      </c>
      <c r="C47" s="8" t="s">
        <v>38</v>
      </c>
      <c r="D47" s="73"/>
      <c r="E47" s="75"/>
      <c r="F47" s="73"/>
      <c r="G47" s="73"/>
    </row>
    <row r="48" spans="1:7" s="6" customFormat="1" ht="15.75">
      <c r="A48" s="7">
        <v>551</v>
      </c>
      <c r="B48" s="26" t="s">
        <v>26</v>
      </c>
      <c r="C48" s="8" t="s">
        <v>29</v>
      </c>
      <c r="D48" s="73"/>
      <c r="E48" s="75"/>
      <c r="F48" s="73"/>
      <c r="G48" s="73"/>
    </row>
    <row r="49" spans="1:7" s="6" customFormat="1" ht="15.75">
      <c r="A49" s="13"/>
      <c r="B49" s="27"/>
      <c r="C49" s="14"/>
      <c r="D49" s="73"/>
      <c r="E49" s="75"/>
      <c r="F49" s="73"/>
      <c r="G49" s="73"/>
    </row>
    <row r="50" spans="1:33" s="6" customFormat="1" ht="15.75">
      <c r="A50" s="13"/>
      <c r="B50" s="27"/>
      <c r="C50" s="14"/>
      <c r="D50" s="73"/>
      <c r="E50" s="75"/>
      <c r="F50" s="73"/>
      <c r="G50" s="73"/>
      <c r="AF50" s="39"/>
      <c r="AG50" s="39"/>
    </row>
    <row r="51" spans="1:7" s="6" customFormat="1" ht="15.75">
      <c r="A51" s="13"/>
      <c r="B51" s="27"/>
      <c r="C51" s="14"/>
      <c r="D51" s="73"/>
      <c r="E51" s="75"/>
      <c r="F51" s="73"/>
      <c r="G51" s="73"/>
    </row>
    <row r="52" spans="1:14" s="38" customFormat="1" ht="15.75">
      <c r="A52" s="56"/>
      <c r="B52" s="57"/>
      <c r="C52" s="58" t="s">
        <v>31</v>
      </c>
      <c r="D52" s="84">
        <f>SUM(D16:D51)</f>
        <v>4000</v>
      </c>
      <c r="E52" s="84">
        <f>SUM(D16:D51)</f>
        <v>4000</v>
      </c>
      <c r="F52" s="84">
        <f>SUM(F16:F51)</f>
        <v>4000</v>
      </c>
      <c r="G52" s="84">
        <f>SUM(G16:G51)</f>
        <v>4000</v>
      </c>
      <c r="H52" s="6"/>
      <c r="I52" s="6"/>
      <c r="J52" s="6"/>
      <c r="K52" s="6"/>
      <c r="L52" s="6"/>
      <c r="M52" s="6"/>
      <c r="N52" s="6"/>
    </row>
    <row r="53" spans="1:33" s="6" customFormat="1" ht="12.75" customHeight="1">
      <c r="A53" s="20"/>
      <c r="B53" s="30"/>
      <c r="C53" s="17"/>
      <c r="D53" s="78"/>
      <c r="E53" s="78"/>
      <c r="F53" s="78"/>
      <c r="G53" s="78"/>
      <c r="AF53" s="2"/>
      <c r="AG53" s="2"/>
    </row>
    <row r="54" spans="1:33" s="38" customFormat="1" ht="21" customHeight="1">
      <c r="A54" s="59"/>
      <c r="B54" s="54"/>
      <c r="C54" s="68" t="s">
        <v>32</v>
      </c>
      <c r="D54" s="80">
        <f>SUM(D14-D52)</f>
        <v>0</v>
      </c>
      <c r="E54" s="80">
        <f>SUM(E14-E52)</f>
        <v>0</v>
      </c>
      <c r="F54" s="80">
        <f>SUM(F14-F52)</f>
        <v>0</v>
      </c>
      <c r="G54" s="80">
        <f>SUM(G14-G52)</f>
        <v>0</v>
      </c>
      <c r="H54" s="6"/>
      <c r="I54" s="6"/>
      <c r="J54" s="6"/>
      <c r="K54" s="6"/>
      <c r="L54" s="6"/>
      <c r="M54" s="6"/>
      <c r="N54" s="6"/>
      <c r="AF54" s="15"/>
      <c r="AG54" s="15"/>
    </row>
    <row r="55" spans="1:33" ht="18.75">
      <c r="A55" s="127"/>
      <c r="B55" s="128"/>
      <c r="C55" s="128"/>
      <c r="H55" s="6"/>
      <c r="I55" s="6"/>
      <c r="J55" s="6"/>
      <c r="K55" s="6"/>
      <c r="L55" s="6"/>
      <c r="M55" s="6"/>
      <c r="N55" s="6"/>
      <c r="AF55" s="15"/>
      <c r="AG55" s="15"/>
    </row>
    <row r="56" spans="1:14" s="15" customFormat="1" ht="15.75">
      <c r="A56" s="33" t="s">
        <v>89</v>
      </c>
      <c r="H56" s="6"/>
      <c r="I56" s="6"/>
      <c r="J56" s="6"/>
      <c r="K56" s="6"/>
      <c r="L56" s="6"/>
      <c r="M56" s="6"/>
      <c r="N56" s="6"/>
    </row>
    <row r="57" spans="8:14" s="15" customFormat="1" ht="15.75">
      <c r="H57" s="6"/>
      <c r="I57" s="6"/>
      <c r="J57" s="6"/>
      <c r="K57" s="6"/>
      <c r="L57" s="6"/>
      <c r="M57" s="6"/>
      <c r="N57" s="6"/>
    </row>
    <row r="58" spans="1:14" s="15" customFormat="1" ht="15.75">
      <c r="A58" s="135" t="s">
        <v>93</v>
      </c>
      <c r="B58" s="126"/>
      <c r="C58" s="126"/>
      <c r="H58" s="6"/>
      <c r="I58" s="6"/>
      <c r="J58" s="6"/>
      <c r="K58" s="6"/>
      <c r="L58" s="6"/>
      <c r="M58" s="6"/>
      <c r="N58" s="6"/>
    </row>
    <row r="59" spans="4:33" s="15" customFormat="1" ht="15.75">
      <c r="D59" s="2"/>
      <c r="E59" s="2"/>
      <c r="F59" s="2"/>
      <c r="G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15" customFormat="1" ht="15.75">
      <c r="A60" s="15" t="s">
        <v>90</v>
      </c>
      <c r="C60" s="34"/>
      <c r="D60" s="2"/>
      <c r="E60" s="2"/>
      <c r="F60" s="2"/>
      <c r="G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8:14" ht="15.75">
      <c r="H61" s="15"/>
      <c r="I61" s="15"/>
      <c r="J61" s="15"/>
      <c r="K61" s="15"/>
      <c r="L61" s="15"/>
      <c r="M61" s="15"/>
      <c r="N61" s="15"/>
    </row>
    <row r="62" spans="8:14" ht="15.75">
      <c r="H62" s="15"/>
      <c r="I62" s="15"/>
      <c r="J62" s="15"/>
      <c r="K62" s="15"/>
      <c r="L62" s="15"/>
      <c r="M62" s="15"/>
      <c r="N62" s="15"/>
    </row>
    <row r="63" spans="8:14" ht="15.75">
      <c r="H63" s="15"/>
      <c r="I63" s="15"/>
      <c r="J63" s="15"/>
      <c r="K63" s="15"/>
      <c r="L63" s="15"/>
      <c r="M63" s="15"/>
      <c r="N63" s="15"/>
    </row>
    <row r="64" spans="8:14" ht="15.75">
      <c r="H64" s="15"/>
      <c r="I64" s="15"/>
      <c r="J64" s="15"/>
      <c r="K64" s="15"/>
      <c r="L64" s="15"/>
      <c r="M64" s="15"/>
      <c r="N64" s="15"/>
    </row>
  </sheetData>
  <sheetProtection/>
  <mergeCells count="6">
    <mergeCell ref="A58:C58"/>
    <mergeCell ref="E4:E5"/>
    <mergeCell ref="F4:F5"/>
    <mergeCell ref="G4:G5"/>
    <mergeCell ref="A55:C55"/>
    <mergeCell ref="D4:D5"/>
  </mergeCells>
  <printOptions/>
  <pageMargins left="0.1968503937007874" right="0.1968503937007874" top="0.1968503937007874" bottom="0.1968503937007874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4">
      <selection activeCell="C13" sqref="C13"/>
    </sheetView>
  </sheetViews>
  <sheetFormatPr defaultColWidth="9.140625" defaultRowHeight="12.75"/>
  <cols>
    <col min="1" max="1" width="63.00390625" style="15" customWidth="1"/>
    <col min="2" max="2" width="20.28125" style="15" customWidth="1"/>
    <col min="3" max="3" width="26.00390625" style="15" customWidth="1"/>
    <col min="4" max="4" width="26.8515625" style="15" customWidth="1"/>
    <col min="5" max="5" width="25.28125" style="15" customWidth="1"/>
    <col min="6" max="16384" width="9.140625" style="15" customWidth="1"/>
  </cols>
  <sheetData>
    <row r="1" spans="1:2" ht="25.5" customHeight="1">
      <c r="A1" s="71" t="s">
        <v>54</v>
      </c>
      <c r="B1" s="72"/>
    </row>
    <row r="2" spans="1:4" ht="29.25" customHeight="1">
      <c r="A2" s="69"/>
      <c r="B2" s="70"/>
      <c r="D2" s="159" t="s">
        <v>96</v>
      </c>
    </row>
    <row r="3" spans="1:3" ht="29.25" customHeight="1">
      <c r="A3" s="46" t="s">
        <v>81</v>
      </c>
      <c r="C3" s="158"/>
    </row>
    <row r="4" spans="1:5" s="31" customFormat="1" ht="13.5" customHeight="1">
      <c r="A4" s="148" t="s">
        <v>46</v>
      </c>
      <c r="B4" s="144" t="s">
        <v>65</v>
      </c>
      <c r="C4" s="150" t="s">
        <v>58</v>
      </c>
      <c r="D4" s="152" t="s">
        <v>66</v>
      </c>
      <c r="E4" s="142" t="s">
        <v>67</v>
      </c>
    </row>
    <row r="5" spans="1:5" s="31" customFormat="1" ht="15.75">
      <c r="A5" s="149"/>
      <c r="B5" s="145"/>
      <c r="C5" s="151"/>
      <c r="D5" s="153"/>
      <c r="E5" s="143"/>
    </row>
    <row r="6" spans="1:5" ht="15.75">
      <c r="A6" s="32" t="s">
        <v>82</v>
      </c>
      <c r="B6" s="74">
        <v>50000</v>
      </c>
      <c r="C6" s="79">
        <v>50000</v>
      </c>
      <c r="D6" s="74">
        <v>50000</v>
      </c>
      <c r="E6" s="74">
        <v>50000</v>
      </c>
    </row>
    <row r="7" spans="1:5" ht="15.75">
      <c r="A7" s="32" t="s">
        <v>83</v>
      </c>
      <c r="B7" s="74">
        <v>0</v>
      </c>
      <c r="C7" s="79">
        <v>30000</v>
      </c>
      <c r="D7" s="74">
        <v>30000</v>
      </c>
      <c r="E7" s="74">
        <v>30000</v>
      </c>
    </row>
    <row r="8" spans="1:5" ht="15.75">
      <c r="A8" s="32" t="s">
        <v>97</v>
      </c>
      <c r="B8" s="74">
        <v>50000</v>
      </c>
      <c r="C8" s="79">
        <v>50000</v>
      </c>
      <c r="D8" s="74">
        <v>50000</v>
      </c>
      <c r="E8" s="74">
        <v>50000</v>
      </c>
    </row>
    <row r="9" spans="1:5" ht="15.75">
      <c r="A9" s="32" t="s">
        <v>84</v>
      </c>
      <c r="B9" s="74">
        <v>120000</v>
      </c>
      <c r="C9" s="79">
        <v>320000</v>
      </c>
      <c r="D9" s="74"/>
      <c r="E9" s="74"/>
    </row>
    <row r="10" spans="1:5" ht="15.75">
      <c r="A10" s="32"/>
      <c r="B10" s="74"/>
      <c r="C10" s="79"/>
      <c r="D10" s="74"/>
      <c r="E10" s="74"/>
    </row>
    <row r="11" spans="1:5" ht="15.75">
      <c r="A11" s="32" t="s">
        <v>85</v>
      </c>
      <c r="B11" s="74">
        <v>30000</v>
      </c>
      <c r="C11" s="79">
        <v>0</v>
      </c>
      <c r="D11" s="74"/>
      <c r="E11" s="74"/>
    </row>
    <row r="12" spans="1:5" ht="15.75">
      <c r="A12" s="120" t="s">
        <v>86</v>
      </c>
      <c r="B12" s="74"/>
      <c r="C12" s="79"/>
      <c r="D12" s="74">
        <v>300000</v>
      </c>
      <c r="E12" s="74"/>
    </row>
    <row r="13" spans="1:5" ht="15.75">
      <c r="A13" s="32"/>
      <c r="B13" s="74"/>
      <c r="C13" s="79"/>
      <c r="D13" s="74"/>
      <c r="E13" s="74"/>
    </row>
    <row r="14" spans="1:5" ht="15.75">
      <c r="A14" s="32"/>
      <c r="B14" s="74"/>
      <c r="C14" s="79"/>
      <c r="D14" s="74"/>
      <c r="E14" s="74"/>
    </row>
    <row r="15" spans="1:5" ht="15.75">
      <c r="A15" s="32"/>
      <c r="B15" s="74"/>
      <c r="C15" s="79"/>
      <c r="D15" s="74"/>
      <c r="E15" s="74"/>
    </row>
    <row r="16" spans="1:5" ht="15.75">
      <c r="A16" s="32"/>
      <c r="B16" s="74"/>
      <c r="C16" s="79"/>
      <c r="D16" s="74"/>
      <c r="E16" s="74"/>
    </row>
    <row r="17" spans="1:5" ht="15.75">
      <c r="A17" s="32"/>
      <c r="B17" s="74"/>
      <c r="C17" s="79"/>
      <c r="D17" s="74"/>
      <c r="E17" s="74"/>
    </row>
    <row r="18" spans="1:5" ht="15.75">
      <c r="A18" s="32"/>
      <c r="B18" s="74"/>
      <c r="C18" s="79"/>
      <c r="D18" s="74"/>
      <c r="E18" s="74"/>
    </row>
    <row r="19" spans="1:5" ht="15.75">
      <c r="A19" s="32"/>
      <c r="B19" s="74"/>
      <c r="C19" s="79"/>
      <c r="D19" s="74"/>
      <c r="E19" s="74"/>
    </row>
    <row r="20" spans="1:5" ht="15.75">
      <c r="A20" s="32"/>
      <c r="B20" s="74"/>
      <c r="C20" s="79"/>
      <c r="D20" s="74"/>
      <c r="E20" s="74"/>
    </row>
    <row r="21" spans="1:5" ht="15.75">
      <c r="A21" s="32"/>
      <c r="B21" s="74"/>
      <c r="C21" s="79"/>
      <c r="D21" s="74"/>
      <c r="E21" s="74"/>
    </row>
    <row r="22" spans="1:5" s="42" customFormat="1" ht="15.75">
      <c r="A22" s="41" t="s">
        <v>53</v>
      </c>
      <c r="B22" s="85">
        <f>SUM(B6:B21)</f>
        <v>250000</v>
      </c>
      <c r="C22" s="86">
        <f>SUM(C6:C21)</f>
        <v>450000</v>
      </c>
      <c r="D22" s="85">
        <f>SUM(D6:D21)</f>
        <v>430000</v>
      </c>
      <c r="E22" s="85">
        <f>SUM(E6:E21)</f>
        <v>130000</v>
      </c>
    </row>
    <row r="23" spans="2:5" ht="15.75">
      <c r="B23" s="87"/>
      <c r="C23" s="87"/>
      <c r="D23" s="87"/>
      <c r="E23" s="87"/>
    </row>
    <row r="24" spans="2:5" ht="15.75">
      <c r="B24" s="87"/>
      <c r="C24" s="87"/>
      <c r="D24" s="87"/>
      <c r="E24" s="87"/>
    </row>
    <row r="25" spans="1:5" s="31" customFormat="1" ht="12.75" customHeight="1">
      <c r="A25" s="146" t="s">
        <v>47</v>
      </c>
      <c r="B25" s="140" t="s">
        <v>65</v>
      </c>
      <c r="C25" s="154" t="s">
        <v>58</v>
      </c>
      <c r="D25" s="156" t="s">
        <v>66</v>
      </c>
      <c r="E25" s="138" t="s">
        <v>67</v>
      </c>
    </row>
    <row r="26" spans="1:5" s="31" customFormat="1" ht="15.75">
      <c r="A26" s="147"/>
      <c r="B26" s="141"/>
      <c r="C26" s="155"/>
      <c r="D26" s="157"/>
      <c r="E26" s="139"/>
    </row>
    <row r="27" spans="1:5" ht="15.75">
      <c r="A27" s="32" t="s">
        <v>87</v>
      </c>
      <c r="B27" s="74"/>
      <c r="C27" s="79">
        <v>300000</v>
      </c>
      <c r="D27" s="74"/>
      <c r="E27" s="74"/>
    </row>
    <row r="28" spans="1:5" ht="15.75">
      <c r="A28" s="32" t="s">
        <v>98</v>
      </c>
      <c r="B28" s="74"/>
      <c r="C28" s="79">
        <v>500000</v>
      </c>
      <c r="D28" s="74"/>
      <c r="E28" s="74"/>
    </row>
    <row r="29" spans="1:5" ht="15.75">
      <c r="A29" s="32" t="s">
        <v>99</v>
      </c>
      <c r="B29" s="74"/>
      <c r="C29" s="79">
        <v>3800000</v>
      </c>
      <c r="D29" s="74"/>
      <c r="E29" s="74"/>
    </row>
    <row r="30" spans="1:5" ht="15.75">
      <c r="A30" s="32" t="s">
        <v>88</v>
      </c>
      <c r="B30" s="74"/>
      <c r="C30" s="79"/>
      <c r="D30" s="74"/>
      <c r="E30" s="74" t="s">
        <v>92</v>
      </c>
    </row>
    <row r="31" spans="1:5" ht="15.75">
      <c r="A31" s="32" t="s">
        <v>100</v>
      </c>
      <c r="B31" s="74"/>
      <c r="C31" s="79"/>
      <c r="D31" s="74">
        <v>1500000</v>
      </c>
      <c r="E31" s="74"/>
    </row>
    <row r="32" spans="1:5" ht="15.75">
      <c r="A32" s="32"/>
      <c r="B32" s="74"/>
      <c r="C32" s="79"/>
      <c r="D32" s="74"/>
      <c r="E32" s="74"/>
    </row>
    <row r="33" spans="1:5" ht="15.75">
      <c r="A33" s="32"/>
      <c r="B33" s="74"/>
      <c r="C33" s="79"/>
      <c r="D33" s="74"/>
      <c r="E33" s="74"/>
    </row>
    <row r="34" spans="1:5" ht="15.75">
      <c r="A34" s="32"/>
      <c r="B34" s="74"/>
      <c r="C34" s="79"/>
      <c r="D34" s="74"/>
      <c r="E34" s="74"/>
    </row>
    <row r="35" spans="1:5" ht="15.75">
      <c r="A35" s="32"/>
      <c r="B35" s="74"/>
      <c r="C35" s="79"/>
      <c r="D35" s="74"/>
      <c r="E35" s="74"/>
    </row>
    <row r="36" spans="1:5" ht="15.75">
      <c r="A36" s="32"/>
      <c r="B36" s="74"/>
      <c r="C36" s="79"/>
      <c r="D36" s="74"/>
      <c r="E36" s="74"/>
    </row>
    <row r="37" spans="1:5" ht="15.75">
      <c r="A37" s="32"/>
      <c r="B37" s="74"/>
      <c r="C37" s="79"/>
      <c r="D37" s="74"/>
      <c r="E37" s="74"/>
    </row>
    <row r="38" spans="1:5" ht="15.75">
      <c r="A38" s="32"/>
      <c r="B38" s="74"/>
      <c r="C38" s="79"/>
      <c r="D38" s="74"/>
      <c r="E38" s="74"/>
    </row>
    <row r="39" spans="1:5" ht="15.75">
      <c r="A39" s="32"/>
      <c r="B39" s="74"/>
      <c r="C39" s="79"/>
      <c r="D39" s="74"/>
      <c r="E39" s="74"/>
    </row>
    <row r="40" spans="1:5" ht="15.75">
      <c r="A40" s="32"/>
      <c r="B40" s="74"/>
      <c r="C40" s="79"/>
      <c r="D40" s="74"/>
      <c r="E40" s="74"/>
    </row>
    <row r="41" spans="1:5" s="42" customFormat="1" ht="15.75">
      <c r="A41" s="41" t="s">
        <v>53</v>
      </c>
      <c r="B41" s="85">
        <f>SUM(B27:B40)</f>
        <v>0</v>
      </c>
      <c r="C41" s="86">
        <f>SUM(C27:C40)</f>
        <v>4600000</v>
      </c>
      <c r="D41" s="85">
        <f>SUM(D27:D40)</f>
        <v>1500000</v>
      </c>
      <c r="E41" s="85">
        <f>SUM(E27:E40)</f>
        <v>0</v>
      </c>
    </row>
    <row r="43" ht="15.75">
      <c r="A43" s="15" t="s">
        <v>89</v>
      </c>
    </row>
    <row r="45" ht="15.75">
      <c r="A45" s="15" t="s">
        <v>95</v>
      </c>
    </row>
  </sheetData>
  <sheetProtection/>
  <mergeCells count="10">
    <mergeCell ref="E25:E26"/>
    <mergeCell ref="B25:B26"/>
    <mergeCell ref="E4:E5"/>
    <mergeCell ref="B4:B5"/>
    <mergeCell ref="A25:A26"/>
    <mergeCell ref="A4:A5"/>
    <mergeCell ref="C4:C5"/>
    <mergeCell ref="D4:D5"/>
    <mergeCell ref="C25:C26"/>
    <mergeCell ref="D25:D2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8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Nový 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Peterkova</dc:creator>
  <cp:keywords/>
  <dc:description/>
  <cp:lastModifiedBy>ekonomka</cp:lastModifiedBy>
  <cp:lastPrinted>2021-09-07T12:16:02Z</cp:lastPrinted>
  <dcterms:created xsi:type="dcterms:W3CDTF">2007-02-14T09:13:17Z</dcterms:created>
  <dcterms:modified xsi:type="dcterms:W3CDTF">2021-09-07T12:19:57Z</dcterms:modified>
  <cp:category/>
  <cp:version/>
  <cp:contentType/>
  <cp:contentStatus/>
</cp:coreProperties>
</file>